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УЭ\Отдел прогнозирования\Бархатова\Сетев. на 01.02.2015 АПК\"/>
    </mc:Choice>
  </mc:AlternateContent>
  <bookViews>
    <workbookView xWindow="0" yWindow="0" windowWidth="28800" windowHeight="12435"/>
  </bookViews>
  <sheets>
    <sheet name="Титульный лист" sheetId="12" r:id="rId1"/>
    <sheet name="январь" sheetId="14" r:id="rId2"/>
  </sheets>
  <definedNames>
    <definedName name="_xlnm.Print_Titles" localSheetId="1">январь!$B:$B,январь!$5:$7</definedName>
    <definedName name="_xlnm.Print_Area" localSheetId="1">январь!$B$1:$AG$74</definedName>
  </definedNames>
  <calcPr calcId="152511"/>
</workbook>
</file>

<file path=xl/calcChain.xml><?xml version="1.0" encoding="utf-8"?>
<calcChain xmlns="http://schemas.openxmlformats.org/spreadsheetml/2006/main">
  <c r="M27" i="14" l="1"/>
  <c r="M26" i="14"/>
  <c r="E26" i="14" l="1"/>
  <c r="E28" i="14"/>
  <c r="K24" i="14"/>
  <c r="O26" i="14"/>
  <c r="U27" i="14"/>
  <c r="U26" i="14"/>
  <c r="W27" i="14"/>
  <c r="W26" i="14"/>
  <c r="Y27" i="14"/>
  <c r="Y26" i="14"/>
  <c r="AA26" i="14"/>
  <c r="AA27" i="14"/>
  <c r="AC27" i="14"/>
  <c r="AC26" i="14"/>
  <c r="AE27" i="14"/>
  <c r="AE67" i="14" s="1"/>
  <c r="AE26" i="14"/>
  <c r="AE50" i="14" l="1"/>
  <c r="AE66" i="14" s="1"/>
  <c r="AC50" i="14"/>
  <c r="AC66" i="14" s="1"/>
  <c r="U50" i="14"/>
  <c r="U66" i="14" s="1"/>
  <c r="AA52" i="14"/>
  <c r="AA50" i="14"/>
  <c r="AA66" i="14" s="1"/>
  <c r="Y50" i="14"/>
  <c r="W50" i="14"/>
  <c r="W66" i="14" s="1"/>
  <c r="S50" i="14"/>
  <c r="S52" i="14" s="1"/>
  <c r="S68" i="14" s="1"/>
  <c r="Q50" i="14"/>
  <c r="K50" i="14"/>
  <c r="K52" i="14" s="1"/>
  <c r="K68" i="14" s="1"/>
  <c r="S27" i="14"/>
  <c r="S26" i="14"/>
  <c r="Q68" i="14"/>
  <c r="E52" i="14"/>
  <c r="E68" i="14" s="1"/>
  <c r="E51" i="14"/>
  <c r="E27" i="14"/>
  <c r="K27" i="14"/>
  <c r="K67" i="14" s="1"/>
  <c r="K26" i="14"/>
  <c r="AE52" i="14" l="1"/>
  <c r="U52" i="14"/>
  <c r="Y52" i="14"/>
  <c r="Y68" i="14" s="1"/>
  <c r="Y66" i="14"/>
  <c r="E67" i="14"/>
  <c r="AC52" i="14"/>
  <c r="AC68" i="14" s="1"/>
  <c r="K66" i="14"/>
  <c r="S66" i="14"/>
  <c r="W52" i="14"/>
  <c r="W68" i="14" s="1"/>
  <c r="C50" i="14"/>
  <c r="E50" i="14" s="1"/>
  <c r="E66" i="14" s="1"/>
  <c r="C27" i="14" l="1"/>
  <c r="AF51" i="14"/>
  <c r="AF50" i="14"/>
  <c r="AD51" i="14"/>
  <c r="AD50" i="14" s="1"/>
  <c r="AB51" i="14"/>
  <c r="AB50" i="14" s="1"/>
  <c r="Z51" i="14"/>
  <c r="X51" i="14"/>
  <c r="X50" i="14" s="1"/>
  <c r="V51" i="14"/>
  <c r="V50" i="14" s="1"/>
  <c r="T51" i="14"/>
  <c r="T50" i="14" s="1"/>
  <c r="R51" i="14"/>
  <c r="R50" i="14"/>
  <c r="P51" i="14"/>
  <c r="P50" i="14" s="1"/>
  <c r="O51" i="14"/>
  <c r="O50" i="14" s="1"/>
  <c r="O66" i="14" s="1"/>
  <c r="M51" i="14"/>
  <c r="M50" i="14" s="1"/>
  <c r="L51" i="14"/>
  <c r="L50" i="14" s="1"/>
  <c r="J51" i="14"/>
  <c r="J50" i="14" s="1"/>
  <c r="I51" i="14"/>
  <c r="I50" i="14" s="1"/>
  <c r="H51" i="14"/>
  <c r="H50" i="14" s="1"/>
  <c r="G51" i="14"/>
  <c r="G50" i="14" s="1"/>
  <c r="F51" i="14"/>
  <c r="F50" i="14" s="1"/>
  <c r="D51" i="14"/>
  <c r="D50" i="14" s="1"/>
  <c r="AF45" i="14"/>
  <c r="AF44" i="14" s="1"/>
  <c r="AE45" i="14"/>
  <c r="AE44" i="14" s="1"/>
  <c r="AD45" i="14"/>
  <c r="AD44" i="14" s="1"/>
  <c r="AC45" i="14"/>
  <c r="AC44" i="14" s="1"/>
  <c r="AB45" i="14"/>
  <c r="AB44" i="14" s="1"/>
  <c r="AA45" i="14"/>
  <c r="AA67" i="14" s="1"/>
  <c r="Z45" i="14"/>
  <c r="Z44" i="14" s="1"/>
  <c r="Y45" i="14"/>
  <c r="Y44" i="14" s="1"/>
  <c r="X45" i="14"/>
  <c r="W45" i="14"/>
  <c r="W44" i="14" s="1"/>
  <c r="V45" i="14"/>
  <c r="V44" i="14" s="1"/>
  <c r="U45" i="14"/>
  <c r="T45" i="14"/>
  <c r="S45" i="14"/>
  <c r="S67" i="14" s="1"/>
  <c r="R45" i="14"/>
  <c r="R44" i="14" s="1"/>
  <c r="Q45" i="14"/>
  <c r="Q44" i="14" s="1"/>
  <c r="P45" i="14"/>
  <c r="P44" i="14" s="1"/>
  <c r="O45" i="14"/>
  <c r="O44" i="14" s="1"/>
  <c r="N45" i="14"/>
  <c r="N44" i="14" s="1"/>
  <c r="M45" i="14"/>
  <c r="M44" i="14" s="1"/>
  <c r="L45" i="14"/>
  <c r="K45" i="14"/>
  <c r="J45" i="14"/>
  <c r="J44" i="14" s="1"/>
  <c r="I45" i="14"/>
  <c r="I44" i="14" s="1"/>
  <c r="H45" i="14"/>
  <c r="H44" i="14" s="1"/>
  <c r="G45" i="14"/>
  <c r="G44" i="14" s="1"/>
  <c r="F45" i="14"/>
  <c r="F44" i="14" s="1"/>
  <c r="D45" i="14"/>
  <c r="D44" i="14" s="1"/>
  <c r="C45" i="14"/>
  <c r="AA44" i="14"/>
  <c r="T44" i="14"/>
  <c r="L44" i="14"/>
  <c r="AF34" i="14"/>
  <c r="AF33" i="14" s="1"/>
  <c r="AE34" i="14"/>
  <c r="AE33" i="14" s="1"/>
  <c r="AD34" i="14"/>
  <c r="AC34" i="14"/>
  <c r="AC33" i="14" s="1"/>
  <c r="AB34" i="14"/>
  <c r="AB33" i="14" s="1"/>
  <c r="AA34" i="14"/>
  <c r="AA33" i="14" s="1"/>
  <c r="Z34" i="14"/>
  <c r="Z33" i="14" s="1"/>
  <c r="Y34" i="14"/>
  <c r="Y33" i="14" s="1"/>
  <c r="X34" i="14"/>
  <c r="X33" i="14" s="1"/>
  <c r="W34" i="14"/>
  <c r="W33" i="14" s="1"/>
  <c r="V34" i="14"/>
  <c r="U34" i="14"/>
  <c r="U33" i="14" s="1"/>
  <c r="T34" i="14"/>
  <c r="T33" i="14" s="1"/>
  <c r="S34" i="14"/>
  <c r="S33" i="14" s="1"/>
  <c r="R34" i="14"/>
  <c r="Q34" i="14"/>
  <c r="Q33" i="14" s="1"/>
  <c r="P34" i="14"/>
  <c r="P33" i="14" s="1"/>
  <c r="O34" i="14"/>
  <c r="O33" i="14" s="1"/>
  <c r="N34" i="14"/>
  <c r="N33" i="14" s="1"/>
  <c r="M34" i="14"/>
  <c r="M33" i="14" s="1"/>
  <c r="L34" i="14"/>
  <c r="L33" i="14" s="1"/>
  <c r="K34" i="14"/>
  <c r="K33" i="14" s="1"/>
  <c r="J34" i="14"/>
  <c r="J33" i="14" s="1"/>
  <c r="I34" i="14"/>
  <c r="I33" i="14" s="1"/>
  <c r="H34" i="14"/>
  <c r="H33" i="14" s="1"/>
  <c r="G34" i="14"/>
  <c r="G33" i="14" s="1"/>
  <c r="F34" i="14"/>
  <c r="F33" i="14" s="1"/>
  <c r="D34" i="14"/>
  <c r="D33" i="14" s="1"/>
  <c r="C34" i="14"/>
  <c r="C33" i="14" s="1"/>
  <c r="AD33" i="14"/>
  <c r="V33" i="14"/>
  <c r="R33" i="14"/>
  <c r="AF28" i="14"/>
  <c r="AF68" i="14" s="1"/>
  <c r="AE28" i="14"/>
  <c r="AE68" i="14" s="1"/>
  <c r="AD28" i="14"/>
  <c r="AD68" i="14" s="1"/>
  <c r="AC28" i="14"/>
  <c r="AB28" i="14"/>
  <c r="AB68" i="14" s="1"/>
  <c r="AA28" i="14"/>
  <c r="AA68" i="14" s="1"/>
  <c r="Z28" i="14"/>
  <c r="Z68" i="14" s="1"/>
  <c r="Y28" i="14"/>
  <c r="X28" i="14"/>
  <c r="X68" i="14" s="1"/>
  <c r="W28" i="14"/>
  <c r="V28" i="14"/>
  <c r="V68" i="14" s="1"/>
  <c r="U28" i="14"/>
  <c r="U68" i="14" s="1"/>
  <c r="T28" i="14"/>
  <c r="T68" i="14" s="1"/>
  <c r="S28" i="14"/>
  <c r="R28" i="14"/>
  <c r="R68" i="14" s="1"/>
  <c r="Q28" i="14"/>
  <c r="P28" i="14"/>
  <c r="P68" i="14" s="1"/>
  <c r="O28" i="14"/>
  <c r="O68" i="14" s="1"/>
  <c r="C68" i="14" s="1"/>
  <c r="N28" i="14"/>
  <c r="N68" i="14" s="1"/>
  <c r="M28" i="14"/>
  <c r="M68" i="14" s="1"/>
  <c r="L28" i="14"/>
  <c r="L68" i="14" s="1"/>
  <c r="K28" i="14"/>
  <c r="J28" i="14"/>
  <c r="J68" i="14" s="1"/>
  <c r="I28" i="14"/>
  <c r="I68" i="14" s="1"/>
  <c r="H28" i="14"/>
  <c r="H68" i="14" s="1"/>
  <c r="G28" i="14"/>
  <c r="G68" i="14" s="1"/>
  <c r="F28" i="14"/>
  <c r="F68" i="14" s="1"/>
  <c r="D28" i="14"/>
  <c r="D68" i="14" s="1"/>
  <c r="C28" i="14"/>
  <c r="AF27" i="14"/>
  <c r="AD27" i="14"/>
  <c r="AB27" i="14"/>
  <c r="Z27" i="14"/>
  <c r="X27" i="14"/>
  <c r="X26" i="14" s="1"/>
  <c r="V27" i="14"/>
  <c r="T27" i="14"/>
  <c r="T26" i="14" s="1"/>
  <c r="R27" i="14"/>
  <c r="Q27" i="14"/>
  <c r="Q67" i="14" s="1"/>
  <c r="P27" i="14"/>
  <c r="O27" i="14"/>
  <c r="O67" i="14" s="1"/>
  <c r="N27" i="14"/>
  <c r="L27" i="14"/>
  <c r="J27" i="14"/>
  <c r="I27" i="14"/>
  <c r="H27" i="14"/>
  <c r="H26" i="14" s="1"/>
  <c r="G27" i="14"/>
  <c r="F27" i="14"/>
  <c r="D27" i="14"/>
  <c r="AF15" i="14"/>
  <c r="AF14" i="14" s="1"/>
  <c r="AE15" i="14"/>
  <c r="AE14" i="14" s="1"/>
  <c r="AD15" i="14"/>
  <c r="AC15" i="14"/>
  <c r="AB15" i="14"/>
  <c r="AB14" i="14" s="1"/>
  <c r="AA15" i="14"/>
  <c r="AA14" i="14" s="1"/>
  <c r="Z15" i="14"/>
  <c r="Z14" i="14" s="1"/>
  <c r="Y15" i="14"/>
  <c r="Y14" i="14" s="1"/>
  <c r="X15" i="14"/>
  <c r="X14" i="14" s="1"/>
  <c r="W15" i="14"/>
  <c r="W14" i="14" s="1"/>
  <c r="V15" i="14"/>
  <c r="V14" i="14" s="1"/>
  <c r="U15" i="14"/>
  <c r="U14" i="14" s="1"/>
  <c r="T15" i="14"/>
  <c r="T14" i="14" s="1"/>
  <c r="S15" i="14"/>
  <c r="S14" i="14" s="1"/>
  <c r="R15" i="14"/>
  <c r="Q15" i="14"/>
  <c r="Q14" i="14"/>
  <c r="P15" i="14"/>
  <c r="P14" i="14" s="1"/>
  <c r="O15" i="14"/>
  <c r="O14" i="14" s="1"/>
  <c r="N15" i="14"/>
  <c r="N14" i="14" s="1"/>
  <c r="M15" i="14"/>
  <c r="M14" i="14" s="1"/>
  <c r="L15" i="14"/>
  <c r="L14" i="14" s="1"/>
  <c r="K15" i="14"/>
  <c r="K14" i="14" s="1"/>
  <c r="J15" i="14"/>
  <c r="J14" i="14" s="1"/>
  <c r="I15" i="14"/>
  <c r="I14" i="14" s="1"/>
  <c r="H15" i="14"/>
  <c r="H14" i="14" s="1"/>
  <c r="G15" i="14"/>
  <c r="G14" i="14" s="1"/>
  <c r="F15" i="14"/>
  <c r="F14" i="14" s="1"/>
  <c r="D15" i="14"/>
  <c r="D14" i="14" s="1"/>
  <c r="C15" i="14"/>
  <c r="C14" i="14" s="1"/>
  <c r="AB67" i="14"/>
  <c r="AB66" i="14" s="1"/>
  <c r="AD14" i="14"/>
  <c r="G67" i="14"/>
  <c r="G66" i="14" s="1"/>
  <c r="AF26" i="14"/>
  <c r="K44" i="14"/>
  <c r="R14" i="14"/>
  <c r="AB26" i="14"/>
  <c r="U44" i="14"/>
  <c r="C44" i="14"/>
  <c r="X44" i="14"/>
  <c r="W67" i="14"/>
  <c r="N26" i="14" l="1"/>
  <c r="R26" i="14"/>
  <c r="Z26" i="14"/>
  <c r="S44" i="14"/>
  <c r="AC67" i="14"/>
  <c r="J26" i="14"/>
  <c r="I67" i="14"/>
  <c r="I66" i="14" s="1"/>
  <c r="F26" i="14"/>
  <c r="R67" i="14"/>
  <c r="R66" i="14" s="1"/>
  <c r="AD67" i="14"/>
  <c r="V67" i="14"/>
  <c r="N67" i="14"/>
  <c r="N66" i="14" s="1"/>
  <c r="G26" i="14"/>
  <c r="L26" i="14"/>
  <c r="P26" i="14"/>
  <c r="V26" i="14"/>
  <c r="Z67" i="14"/>
  <c r="Z66" i="14" s="1"/>
  <c r="U67" i="14"/>
  <c r="H67" i="14"/>
  <c r="H66" i="14" s="1"/>
  <c r="F67" i="14"/>
  <c r="F66" i="14" s="1"/>
  <c r="AD26" i="14"/>
  <c r="Z50" i="14"/>
  <c r="D67" i="14"/>
  <c r="D66" i="14" s="1"/>
  <c r="Q26" i="14"/>
  <c r="Q66" i="14" s="1"/>
  <c r="M67" i="14"/>
  <c r="L67" i="14"/>
  <c r="L66" i="14" s="1"/>
  <c r="T67" i="14"/>
  <c r="T66" i="14" s="1"/>
  <c r="Y67" i="14"/>
  <c r="AF67" i="14"/>
  <c r="AF66" i="14" s="1"/>
  <c r="X67" i="14"/>
  <c r="X66" i="14" s="1"/>
  <c r="J67" i="14"/>
  <c r="J66" i="14" s="1"/>
  <c r="P67" i="14"/>
  <c r="P66" i="14" s="1"/>
  <c r="D26" i="14"/>
  <c r="I26" i="14"/>
  <c r="AD66" i="14"/>
  <c r="C26" i="14"/>
  <c r="V66" i="14"/>
  <c r="M66" i="14" l="1"/>
  <c r="C66" i="14" s="1"/>
  <c r="C67" i="14"/>
</calcChain>
</file>

<file path=xl/sharedStrings.xml><?xml version="1.0" encoding="utf-8"?>
<sst xmlns="http://schemas.openxmlformats.org/spreadsheetml/2006/main" count="432" uniqueCount="89">
  <si>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</si>
  <si>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</si>
  <si>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</si>
  <si>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</si>
  <si>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</si>
  <si>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</si>
  <si>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</si>
  <si>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</si>
  <si>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</si>
  <si>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</si>
  <si>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</si>
  <si>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</si>
  <si>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</si>
  <si>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</si>
  <si>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</si>
  <si>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</si>
  <si>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к текущему году</t>
  </si>
  <si>
    <t>кассовый расход</t>
  </si>
  <si>
    <t>Кассовый расход на  отчетную дату</t>
  </si>
  <si>
    <t>Результаты реализации и причины отклонений факта от плана</t>
  </si>
  <si>
    <t>бюджет автономного округа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</si>
  <si>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</si>
  <si>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</si>
  <si>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</si>
  <si>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</si>
  <si>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</si>
  <si>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</si>
  <si>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</si>
  <si>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</si>
  <si>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1.3.</t>
  </si>
  <si>
    <t>Подпрограмма 2 «Развитие животноводства, переработки и реализации продукции животноводства»</t>
  </si>
  <si>
    <t>2.1.</t>
  </si>
  <si>
    <t>2.2.</t>
  </si>
  <si>
    <t>2.3.</t>
  </si>
  <si>
    <t>3.2.</t>
  </si>
  <si>
    <t>3.3.</t>
  </si>
  <si>
    <t>1.5.</t>
  </si>
  <si>
    <t>1.4.</t>
  </si>
  <si>
    <t>1.6.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</si>
  <si>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</si>
  <si>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</si>
  <si>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</si>
  <si>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</si>
  <si>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Мероприятие:</t>
  </si>
  <si>
    <t>Задача 1. Увеличение объемов производства и переработки основных видов продукции растениеводства</t>
  </si>
  <si>
    <t>Задача 2. Развитие социально значимых отраслей животноводства</t>
  </si>
  <si>
    <t>Субсидии на реализацию товарного мяса крупного и мелкого рогатого скота, лошадей;</t>
  </si>
  <si>
    <t>Субсидии на реализацию товарного молока и молокопродуктов;</t>
  </si>
  <si>
    <t>Субсидии на реализацию мяса тяжеловесного (не менее 450 кг) молодняка (в возрасте не старше 18 мес.) крупного рогатого скота;</t>
  </si>
  <si>
    <t>1.1.Развитие подотрасли растениеводства, переработки и реализации продукции растениеводства: 
Субсидирование части затрат на производство и реализацию продукции растениеводства в защищенном грунте
Субсидирование части затрат на производство и реализацию продукции растениеводства в открытом грунте</t>
  </si>
  <si>
    <t>Развитие прочих отраслей животноводства:
Развитие свиноводства;
Развитие птицеводства;
Развитие кролиководства и звероводства
Субсидии на содержание маточного поголовья животных (личные подсобные хозяйства)</t>
  </si>
  <si>
    <t>2.2. 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</si>
  <si>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 xml:space="preserve">2.1. Развитие молочного животноводства, переработки и реализации продукции животноводства: </t>
  </si>
  <si>
    <t>Подпрограмма 3. «Поддержка малых форм хозяйствования»</t>
  </si>
  <si>
    <t>Задача 3. Создание условий для увеличения количества субъектов малого предпринимательства, 
занимающихся сельскохозяйственным производством</t>
  </si>
  <si>
    <t>3.1. Поддержка малых форм хозяйствования 
Предоставление субсидий на возмещение части затрат на развитие материально-технической базы (за исключением личных подсобных хозяйств)</t>
  </si>
  <si>
    <t>Подпрограмма 4. «Развитие системы заготовки и переработки дикоросов»</t>
  </si>
  <si>
    <t>Задача 4. Создание благоприятных условий для развития заготовки и переработки дикоросов</t>
  </si>
  <si>
    <t>4.1. Развитие системы заготовки и переработки дикоросов:</t>
  </si>
  <si>
    <t xml:space="preserve">Субсидирование продукции дикоросов, заготовленной на территории автономного округа при реализации переработчикам, а также государственным, муниципальным предприятиям и бюджетным, муниципальным учреждениям социальной сферы Ханты-Мансийского автономного округа – Югры; </t>
  </si>
  <si>
    <t>Субсидирование глубокой переработки продукции дикоросов, заготовленных на территории Ханты-Мансийского автономного округа – Югры;</t>
  </si>
  <si>
    <t>Предоставление субсидий на возмещение части затрат на возведение (строительство), оснащение, страхование пунктов по приемке дикоросов, приобретение материально-технических средств и оборудования для хранения, транспортировки и переработке дикоросов;</t>
  </si>
  <si>
    <t>Компенсация части затрат на организацию презентации продукции из дикоросов, участие в выставках – ярмарках, форумах.</t>
  </si>
  <si>
    <t>Задача 5. 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</t>
  </si>
  <si>
    <t>5.1. Обеспечение осуществления отлова, транспортировки, учета, содержания, умерщвления, утилизации безнадзорных и бродячих животных</t>
  </si>
  <si>
    <t>Задача 6. Создание условий для расширения рынка сельскохозяйственной продукции</t>
  </si>
  <si>
    <t>Задача 7. Формирование благоприятного общественного мнения и повышения престижа сельскохозяйственной деятельности</t>
  </si>
  <si>
    <t>6.1. Оказание содействия в подборе земельных участков организациям агропромышленного комплекса, крестьянским (фермерским) хозяйствам и индивидуальным предпринимателям, занимающимся сельскохозяйственным производством в соответствии с утвержденным генеральным планом застройки города Когалыма</t>
  </si>
  <si>
    <t>7.1. Проведение совещаний, круглых столов и других мероприятий с руководителями крестьянских (фермерских) хозяйств и индивидуальными предпринимателями, занимающимися сельскохозяйственным производством, по разъяснению действующих нормативных актов в сфере сельскохозяйственной деятельности</t>
  </si>
  <si>
    <t>-</t>
  </si>
  <si>
    <t>7.2. Публикация в средствах массовой информации, на сайте Администрации города материалов, связанных с реализацией программы на территории города Когалыма</t>
  </si>
  <si>
    <t>7.3. Оказание информационной, методической, консультативной поддержки в области сельскохозяйственной деятельности</t>
  </si>
  <si>
    <t>_____________________________Т.И.Черных</t>
  </si>
  <si>
    <t>План на 2015 год</t>
  </si>
  <si>
    <t>План на 31.01.2015</t>
  </si>
  <si>
    <t>на 31.01.2015</t>
  </si>
  <si>
    <t>Профинансировано на 31.01.2015</t>
  </si>
  <si>
    <t>Начальник управления экономики</t>
  </si>
  <si>
    <t>Е.Г.Загорская</t>
  </si>
  <si>
    <t>Начальник ОПРиРП УЭ</t>
  </si>
  <si>
    <t>Е.В.Авчинник</t>
  </si>
  <si>
    <t>Спец.-эксперт ОПРиРП УЭ</t>
  </si>
  <si>
    <t>В.В.Вишневская</t>
  </si>
  <si>
    <t>"Развитие агропромышленного комплекса и рынков сельскохозяйственной продукции, сырья и продовольствия в городе Когалыме в 2014-2017 годах"</t>
  </si>
  <si>
    <t>Муниципальная программа «Развитие агропромышленного комплекса и рынков сельскохозяйственной продукции, сырья и продовольствия в городе Когалыме в 2014 - 2017 годах»</t>
  </si>
  <si>
    <t>Подпрограмма 5 «Обеспечение стабильной благополучной эпизоотической обстановки в г. Когалыме и защита населения от болезней общих для человека и животных»</t>
  </si>
  <si>
    <t>Подпрограмма 5 «Обеспечение стабильной благополучной эпизоотической обстановки в г.Когалыме и защита населения от болезней общих для человека и животных»</t>
  </si>
  <si>
    <t>на 01.02.2015 год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</si>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</sst>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_ ;[Red]\-#,##0.0\ "/>
    <numFmt numFmtId="166" formatCode="#,##0_ ;[Red]\-#,##0\ "/>
    <numFmt numFmtId="167" formatCode="0.000"/>
  </numFmts>
  <fonts count="26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3"/>
      <name val="Arial"/>
      <family val="2"/>
      <charset val="204"/>
    </font>
    <font>
      <sz val="15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Fill="1" applyAlignment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/>
    <xf numFmtId="0" fontId="4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left" vertical="top"/>
    </xf>
    <xf numFmtId="165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2" fontId="17" fillId="0" borderId="1" xfId="0" applyNumberFormat="1" applyFont="1" applyBorder="1" applyAlignment="1">
      <alignment horizontal="center" vertical="top"/>
    </xf>
    <xf numFmtId="2" fontId="16" fillId="0" borderId="1" xfId="0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2" fontId="6" fillId="0" borderId="1" xfId="0" applyNumberFormat="1" applyFont="1" applyFill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7" fillId="0" borderId="8" xfId="0" applyNumberFormat="1" applyFont="1" applyBorder="1" applyAlignment="1">
      <alignment horizontal="center" vertical="top"/>
    </xf>
    <xf numFmtId="2" fontId="17" fillId="0" borderId="8" xfId="0" applyNumberFormat="1" applyFont="1" applyBorder="1" applyAlignment="1">
      <alignment vertical="top" wrapText="1"/>
    </xf>
    <xf numFmtId="2" fontId="3" fillId="0" borderId="8" xfId="1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8" xfId="0" applyNumberFormat="1" applyFont="1" applyFill="1" applyBorder="1" applyAlignment="1" applyProtection="1">
      <alignment horizontal="right" vertical="center" wrapText="1"/>
    </xf>
    <xf numFmtId="2" fontId="5" fillId="0" borderId="8" xfId="0" applyNumberFormat="1" applyFont="1" applyFill="1" applyBorder="1" applyAlignment="1">
      <alignment horizontal="justify" vertical="center" wrapText="1"/>
    </xf>
    <xf numFmtId="2" fontId="18" fillId="0" borderId="1" xfId="0" applyNumberFormat="1" applyFont="1" applyBorder="1" applyAlignment="1">
      <alignment vertical="top"/>
    </xf>
    <xf numFmtId="2" fontId="18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17" fillId="0" borderId="5" xfId="0" applyNumberFormat="1" applyFont="1" applyBorder="1" applyAlignment="1">
      <alignment vertical="top"/>
    </xf>
    <xf numFmtId="2" fontId="16" fillId="0" borderId="3" xfId="0" applyNumberFormat="1" applyFont="1" applyBorder="1" applyAlignment="1">
      <alignment vertical="top" wrapText="1"/>
    </xf>
    <xf numFmtId="2" fontId="3" fillId="0" borderId="3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right" vertical="center" wrapText="1"/>
    </xf>
    <xf numFmtId="2" fontId="5" fillId="0" borderId="3" xfId="0" applyNumberFormat="1" applyFont="1" applyFill="1" applyBorder="1" applyAlignment="1">
      <alignment horizontal="justify" vertical="center" wrapText="1"/>
    </xf>
    <xf numFmtId="2" fontId="17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justify" vertical="center" wrapText="1"/>
    </xf>
    <xf numFmtId="2" fontId="5" fillId="0" borderId="11" xfId="0" applyNumberFormat="1" applyFont="1" applyFill="1" applyBorder="1" applyAlignment="1" applyProtection="1">
      <alignment vertical="center" wrapText="1"/>
    </xf>
    <xf numFmtId="2" fontId="5" fillId="0" borderId="11" xfId="0" applyNumberFormat="1" applyFont="1" applyFill="1" applyBorder="1" applyAlignment="1">
      <alignment horizontal="justify" vertical="center" wrapText="1"/>
    </xf>
    <xf numFmtId="2" fontId="21" fillId="0" borderId="1" xfId="0" applyNumberFormat="1" applyFont="1" applyFill="1" applyBorder="1" applyAlignment="1">
      <alignment horizontal="left" vertical="top"/>
    </xf>
    <xf numFmtId="2" fontId="2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 applyProtection="1">
      <alignment vertical="center" wrapText="1"/>
    </xf>
    <xf numFmtId="2" fontId="23" fillId="0" borderId="1" xfId="0" applyNumberFormat="1" applyFont="1" applyFill="1" applyBorder="1" applyAlignment="1">
      <alignment vertical="top" wrapText="1"/>
    </xf>
    <xf numFmtId="2" fontId="2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center"/>
    </xf>
    <xf numFmtId="2" fontId="17" fillId="0" borderId="1" xfId="0" applyNumberFormat="1" applyFont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2" fontId="17" fillId="0" borderId="1" xfId="0" applyNumberFormat="1" applyFont="1" applyFill="1" applyBorder="1" applyAlignment="1">
      <alignment horizontal="center" vertical="top"/>
    </xf>
    <xf numFmtId="2" fontId="17" fillId="0" borderId="1" xfId="0" applyNumberFormat="1" applyFont="1" applyFill="1" applyBorder="1" applyAlignment="1">
      <alignment vertical="top" wrapText="1"/>
    </xf>
    <xf numFmtId="2" fontId="3" fillId="0" borderId="1" xfId="1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2" fontId="18" fillId="0" borderId="4" xfId="0" applyNumberFormat="1" applyFont="1" applyBorder="1" applyAlignment="1">
      <alignment vertical="top"/>
    </xf>
    <xf numFmtId="2" fontId="2" fillId="5" borderId="1" xfId="0" applyNumberFormat="1" applyFont="1" applyFill="1" applyBorder="1" applyAlignment="1">
      <alignment horizontal="right" vertical="center" wrapText="1"/>
    </xf>
    <xf numFmtId="2" fontId="16" fillId="0" borderId="5" xfId="0" applyNumberFormat="1" applyFont="1" applyFill="1" applyBorder="1" applyAlignment="1">
      <alignment vertical="top"/>
    </xf>
    <xf numFmtId="2" fontId="16" fillId="0" borderId="3" xfId="0" applyNumberFormat="1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horizontal="justify" vertical="center" wrapText="1"/>
    </xf>
    <xf numFmtId="2" fontId="16" fillId="0" borderId="1" xfId="0" applyNumberFormat="1" applyFont="1" applyFill="1" applyBorder="1" applyAlignment="1">
      <alignment vertical="top"/>
    </xf>
    <xf numFmtId="2" fontId="16" fillId="0" borderId="1" xfId="0" applyNumberFormat="1" applyFont="1" applyFill="1" applyBorder="1" applyAlignment="1">
      <alignment vertical="top" wrapText="1"/>
    </xf>
    <xf numFmtId="2" fontId="17" fillId="0" borderId="1" xfId="0" applyNumberFormat="1" applyFont="1" applyBorder="1" applyAlignment="1">
      <alignment horizontal="left" vertical="top"/>
    </xf>
    <xf numFmtId="2" fontId="18" fillId="0" borderId="1" xfId="0" applyNumberFormat="1" applyFont="1" applyBorder="1" applyAlignment="1">
      <alignment horizontal="left" vertical="top" wrapText="1"/>
    </xf>
    <xf numFmtId="2" fontId="17" fillId="0" borderId="0" xfId="0" applyNumberFormat="1" applyFont="1" applyBorder="1" applyAlignment="1">
      <alignment horizontal="left" vertical="top"/>
    </xf>
    <xf numFmtId="2" fontId="16" fillId="0" borderId="11" xfId="0" applyNumberFormat="1" applyFont="1" applyBorder="1" applyAlignment="1">
      <alignment horizontal="left" vertical="top" wrapText="1"/>
    </xf>
    <xf numFmtId="2" fontId="17" fillId="0" borderId="2" xfId="0" applyNumberFormat="1" applyFont="1" applyBorder="1" applyAlignment="1">
      <alignment horizontal="left" vertical="top"/>
    </xf>
    <xf numFmtId="2" fontId="17" fillId="0" borderId="12" xfId="0" applyNumberFormat="1" applyFont="1" applyBorder="1" applyAlignment="1">
      <alignment horizontal="left" vertical="top"/>
    </xf>
    <xf numFmtId="2" fontId="5" fillId="0" borderId="8" xfId="0" applyNumberFormat="1" applyFont="1" applyFill="1" applyBorder="1" applyAlignment="1" applyProtection="1">
      <alignment vertical="center" wrapText="1"/>
    </xf>
    <xf numFmtId="2" fontId="17" fillId="0" borderId="3" xfId="0" applyNumberFormat="1" applyFont="1" applyBorder="1" applyAlignment="1">
      <alignment horizontal="center" vertical="top"/>
    </xf>
    <xf numFmtId="2" fontId="17" fillId="0" borderId="3" xfId="0" applyNumberFormat="1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center" vertical="top"/>
    </xf>
    <xf numFmtId="2" fontId="16" fillId="0" borderId="1" xfId="0" applyNumberFormat="1" applyFont="1" applyBorder="1" applyAlignment="1">
      <alignment horizontal="center" vertical="top"/>
    </xf>
    <xf numFmtId="2" fontId="17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center" wrapText="1"/>
    </xf>
    <xf numFmtId="2" fontId="17" fillId="0" borderId="1" xfId="1" applyNumberFormat="1" applyFont="1" applyBorder="1" applyAlignment="1">
      <alignment horizontal="center" vertical="top"/>
    </xf>
    <xf numFmtId="2" fontId="19" fillId="0" borderId="1" xfId="1" applyNumberFormat="1" applyFont="1" applyBorder="1" applyAlignment="1">
      <alignment horizontal="center" vertical="top"/>
    </xf>
    <xf numFmtId="2" fontId="13" fillId="0" borderId="0" xfId="0" applyNumberFormat="1" applyFont="1" applyAlignment="1">
      <alignment vertical="top" wrapText="1"/>
    </xf>
    <xf numFmtId="2" fontId="2" fillId="0" borderId="1" xfId="1" applyNumberFormat="1" applyFont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right" vertical="center"/>
    </xf>
    <xf numFmtId="2" fontId="20" fillId="0" borderId="1" xfId="0" applyNumberFormat="1" applyFont="1" applyBorder="1" applyAlignment="1">
      <alignment horizontal="center" vertical="top"/>
    </xf>
    <xf numFmtId="2" fontId="16" fillId="0" borderId="1" xfId="1" applyNumberFormat="1" applyFont="1" applyBorder="1" applyAlignment="1">
      <alignment horizontal="right" vertical="center"/>
    </xf>
    <xf numFmtId="2" fontId="18" fillId="0" borderId="1" xfId="0" applyNumberFormat="1" applyFont="1" applyBorder="1" applyAlignment="1">
      <alignment horizontal="center" vertical="top" wrapText="1"/>
    </xf>
    <xf numFmtId="2" fontId="18" fillId="0" borderId="1" xfId="1" applyNumberFormat="1" applyFont="1" applyBorder="1" applyAlignment="1">
      <alignment horizontal="right" vertical="center"/>
    </xf>
    <xf numFmtId="2" fontId="16" fillId="0" borderId="1" xfId="0" applyNumberFormat="1" applyFont="1" applyBorder="1" applyAlignment="1">
      <alignment horizontal="center" vertical="top" wrapText="1"/>
    </xf>
    <xf numFmtId="2" fontId="17" fillId="0" borderId="4" xfId="0" applyNumberFormat="1" applyFont="1" applyBorder="1" applyAlignment="1">
      <alignment vertical="top" wrapText="1"/>
    </xf>
    <xf numFmtId="2" fontId="18" fillId="0" borderId="1" xfId="0" applyNumberFormat="1" applyFont="1" applyBorder="1" applyAlignment="1">
      <alignment horizontal="right" vertical="center"/>
    </xf>
    <xf numFmtId="2" fontId="19" fillId="0" borderId="1" xfId="1" applyNumberFormat="1" applyFont="1" applyBorder="1" applyAlignment="1">
      <alignment horizontal="right" vertical="center"/>
    </xf>
    <xf numFmtId="2" fontId="20" fillId="0" borderId="1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2" fontId="18" fillId="0" borderId="1" xfId="0" applyNumberFormat="1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vertical="top" wrapText="1"/>
    </xf>
    <xf numFmtId="2" fontId="18" fillId="0" borderId="1" xfId="1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justify" vertical="center" wrapText="1"/>
    </xf>
    <xf numFmtId="2" fontId="18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Alignment="1">
      <alignment vertical="center" wrapText="1"/>
    </xf>
    <xf numFmtId="2" fontId="3" fillId="3" borderId="3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Fill="1" applyBorder="1" applyAlignment="1">
      <alignment horizontal="justify" vertical="center" wrapText="1"/>
    </xf>
    <xf numFmtId="2" fontId="3" fillId="0" borderId="0" xfId="0" applyNumberFormat="1" applyFont="1" applyFill="1" applyAlignment="1">
      <alignment horizontal="justify" vertical="center" wrapText="1"/>
    </xf>
    <xf numFmtId="167" fontId="3" fillId="0" borderId="0" xfId="0" applyNumberFormat="1" applyFont="1" applyFill="1" applyAlignment="1">
      <alignment vertical="center" wrapText="1"/>
    </xf>
    <xf numFmtId="167" fontId="8" fillId="0" borderId="2" xfId="0" applyNumberFormat="1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 applyProtection="1">
      <alignment vertical="center"/>
      <protection locked="0"/>
    </xf>
    <xf numFmtId="167" fontId="17" fillId="0" borderId="6" xfId="0" applyNumberFormat="1" applyFont="1" applyFill="1" applyBorder="1" applyAlignment="1">
      <alignment horizontal="left" vertical="top"/>
    </xf>
    <xf numFmtId="167" fontId="17" fillId="0" borderId="1" xfId="0" applyNumberFormat="1" applyFont="1" applyFill="1" applyBorder="1" applyAlignment="1">
      <alignment horizontal="left" vertical="top"/>
    </xf>
    <xf numFmtId="167" fontId="3" fillId="0" borderId="8" xfId="0" applyNumberFormat="1" applyFont="1" applyFill="1" applyBorder="1" applyAlignment="1" applyProtection="1">
      <alignment horizontal="righ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7" fontId="3" fillId="0" borderId="3" xfId="0" applyNumberFormat="1" applyFont="1" applyBorder="1" applyAlignment="1">
      <alignment horizontal="right" vertical="center" wrapText="1"/>
    </xf>
    <xf numFmtId="167" fontId="3" fillId="0" borderId="1" xfId="0" applyNumberFormat="1" applyFont="1" applyFill="1" applyBorder="1" applyAlignment="1" applyProtection="1">
      <alignment horizontal="right" vertical="center" wrapText="1"/>
    </xf>
    <xf numFmtId="167" fontId="21" fillId="0" borderId="1" xfId="0" applyNumberFormat="1" applyFont="1" applyFill="1" applyBorder="1" applyAlignment="1">
      <alignment horizontal="left" vertical="top"/>
    </xf>
    <xf numFmtId="167" fontId="3" fillId="0" borderId="1" xfId="0" applyNumberFormat="1" applyFont="1" applyFill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167" fontId="17" fillId="0" borderId="1" xfId="0" applyNumberFormat="1" applyFont="1" applyBorder="1" applyAlignment="1">
      <alignment horizontal="left" vertical="top"/>
    </xf>
    <xf numFmtId="167" fontId="17" fillId="0" borderId="2" xfId="0" applyNumberFormat="1" applyFont="1" applyBorder="1" applyAlignment="1">
      <alignment horizontal="left" vertical="top"/>
    </xf>
    <xf numFmtId="167" fontId="3" fillId="0" borderId="1" xfId="1" applyNumberFormat="1" applyFont="1" applyBorder="1" applyAlignment="1">
      <alignment horizontal="right" vertical="center"/>
    </xf>
    <xf numFmtId="167" fontId="17" fillId="0" borderId="1" xfId="0" applyNumberFormat="1" applyFont="1" applyBorder="1" applyAlignment="1">
      <alignment horizontal="center" vertical="top"/>
    </xf>
    <xf numFmtId="167" fontId="2" fillId="0" borderId="1" xfId="1" applyNumberFormat="1" applyFont="1" applyBorder="1" applyAlignment="1">
      <alignment horizontal="right" vertical="center"/>
    </xf>
    <xf numFmtId="167" fontId="20" fillId="0" borderId="1" xfId="0" applyNumberFormat="1" applyFont="1" applyBorder="1" applyAlignment="1">
      <alignment horizontal="center" vertical="top"/>
    </xf>
    <xf numFmtId="167" fontId="16" fillId="0" borderId="1" xfId="1" applyNumberFormat="1" applyFont="1" applyBorder="1" applyAlignment="1">
      <alignment horizontal="right" vertical="center"/>
    </xf>
    <xf numFmtId="167" fontId="18" fillId="0" borderId="1" xfId="1" applyNumberFormat="1" applyFont="1" applyBorder="1" applyAlignment="1">
      <alignment horizontal="right" vertical="center"/>
    </xf>
    <xf numFmtId="167" fontId="20" fillId="0" borderId="1" xfId="0" applyNumberFormat="1" applyFont="1" applyBorder="1" applyAlignment="1">
      <alignment horizontal="right" vertical="center"/>
    </xf>
    <xf numFmtId="167" fontId="18" fillId="0" borderId="1" xfId="1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 wrapText="1"/>
    </xf>
    <xf numFmtId="167" fontId="3" fillId="3" borderId="3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vertical="center" wrapText="1"/>
    </xf>
    <xf numFmtId="167" fontId="3" fillId="0" borderId="1" xfId="1" applyNumberFormat="1" applyFont="1" applyFill="1" applyBorder="1" applyAlignment="1">
      <alignment horizontal="right" vertical="center"/>
    </xf>
    <xf numFmtId="167" fontId="5" fillId="0" borderId="3" xfId="0" applyNumberFormat="1" applyFont="1" applyFill="1" applyBorder="1" applyAlignment="1">
      <alignment horizontal="center" vertical="center" wrapText="1"/>
    </xf>
    <xf numFmtId="167" fontId="5" fillId="0" borderId="8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/>
    <xf numFmtId="0" fontId="25" fillId="0" borderId="0" xfId="0" applyFont="1" applyAlignment="1"/>
    <xf numFmtId="0" fontId="11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 wrapText="1"/>
    </xf>
    <xf numFmtId="2" fontId="21" fillId="4" borderId="4" xfId="0" applyNumberFormat="1" applyFont="1" applyFill="1" applyBorder="1" applyAlignment="1">
      <alignment horizontal="left" vertical="top"/>
    </xf>
    <xf numFmtId="0" fontId="0" fillId="0" borderId="9" xfId="0" applyBorder="1" applyAlignment="1"/>
    <xf numFmtId="0" fontId="0" fillId="0" borderId="10" xfId="0" applyBorder="1" applyAlignment="1"/>
    <xf numFmtId="2" fontId="21" fillId="4" borderId="4" xfId="0" applyNumberFormat="1" applyFont="1" applyFill="1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65" fontId="13" fillId="0" borderId="0" xfId="0" applyNumberFormat="1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165" fontId="11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65" fontId="11" fillId="0" borderId="0" xfId="0" applyNumberFormat="1" applyFont="1" applyFill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top"/>
    </xf>
    <xf numFmtId="2" fontId="21" fillId="4" borderId="4" xfId="0" applyNumberFormat="1" applyFont="1" applyFill="1" applyBorder="1" applyAlignment="1">
      <alignment horizontal="center" vertical="top"/>
    </xf>
    <xf numFmtId="2" fontId="21" fillId="4" borderId="9" xfId="0" applyNumberFormat="1" applyFont="1" applyFill="1" applyBorder="1" applyAlignment="1">
      <alignment horizontal="center" vertical="top"/>
    </xf>
    <xf numFmtId="2" fontId="21" fillId="4" borderId="10" xfId="0" applyNumberFormat="1" applyFont="1" applyFill="1" applyBorder="1" applyAlignment="1">
      <alignment horizontal="center" vertical="top"/>
    </xf>
    <xf numFmtId="2" fontId="18" fillId="0" borderId="15" xfId="0" applyNumberFormat="1" applyFont="1" applyBorder="1" applyAlignment="1">
      <alignment horizontal="left" vertical="top"/>
    </xf>
    <xf numFmtId="2" fontId="18" fillId="0" borderId="0" xfId="0" applyNumberFormat="1" applyFont="1" applyBorder="1" applyAlignment="1">
      <alignment horizontal="left" vertical="top"/>
    </xf>
    <xf numFmtId="2" fontId="18" fillId="0" borderId="14" xfId="0" applyNumberFormat="1" applyFont="1" applyBorder="1" applyAlignment="1">
      <alignment horizontal="left" vertical="top"/>
    </xf>
    <xf numFmtId="2" fontId="21" fillId="4" borderId="4" xfId="0" applyNumberFormat="1" applyFont="1" applyFill="1" applyBorder="1" applyAlignment="1">
      <alignment horizontal="center" vertical="top" wrapText="1"/>
    </xf>
    <xf numFmtId="2" fontId="21" fillId="4" borderId="9" xfId="0" applyNumberFormat="1" applyFont="1" applyFill="1" applyBorder="1" applyAlignment="1">
      <alignment horizontal="center" vertical="top" wrapText="1"/>
    </xf>
    <xf numFmtId="2" fontId="21" fillId="4" borderId="10" xfId="0" applyNumberFormat="1" applyFont="1" applyFill="1" applyBorder="1" applyAlignment="1">
      <alignment horizontal="center" vertical="top" wrapText="1"/>
    </xf>
    <xf numFmtId="0" fontId="21" fillId="4" borderId="4" xfId="0" applyFont="1" applyFill="1" applyBorder="1" applyAlignment="1">
      <alignment horizontal="center" vertical="top"/>
    </xf>
    <xf numFmtId="0" fontId="21" fillId="4" borderId="9" xfId="0" applyFont="1" applyFill="1" applyBorder="1" applyAlignment="1">
      <alignment horizontal="center" vertical="top"/>
    </xf>
    <xf numFmtId="0" fontId="21" fillId="4" borderId="1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left" vertical="top"/>
    </xf>
    <xf numFmtId="0" fontId="21" fillId="4" borderId="0" xfId="0" applyFont="1" applyFill="1" applyBorder="1" applyAlignment="1">
      <alignment horizontal="left" vertical="top"/>
    </xf>
    <xf numFmtId="0" fontId="0" fillId="0" borderId="0" xfId="0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48" sqref="A48"/>
    </sheetView>
  </sheetViews>
  <sheetFormatPr defaultRowHeight="12.75" x14ac:dyDescent="0.2"/>
  <cols>
    <col min="1" max="16384" width="9.140625" style="19"/>
  </cols>
  <sheetData>
    <row r="1" spans="1:9" ht="18.75" x14ac:dyDescent="0.3">
      <c r="A1" s="160"/>
      <c r="B1" s="160"/>
    </row>
    <row r="10" spans="1:9" ht="23.25" x14ac:dyDescent="0.35">
      <c r="A10" s="161" t="s">
        <v>40</v>
      </c>
      <c r="B10" s="161"/>
      <c r="C10" s="161"/>
      <c r="D10" s="161"/>
      <c r="E10" s="161"/>
      <c r="F10" s="161"/>
      <c r="G10" s="161"/>
      <c r="H10" s="161"/>
      <c r="I10" s="161"/>
    </row>
    <row r="11" spans="1:9" ht="23.25" x14ac:dyDescent="0.35">
      <c r="A11" s="161" t="s">
        <v>23</v>
      </c>
      <c r="B11" s="161"/>
      <c r="C11" s="161"/>
      <c r="D11" s="161"/>
      <c r="E11" s="161"/>
      <c r="F11" s="161"/>
      <c r="G11" s="161"/>
      <c r="H11" s="161"/>
      <c r="I11" s="161"/>
    </row>
    <row r="13" spans="1:9" ht="27" customHeight="1" x14ac:dyDescent="0.3">
      <c r="A13" s="162" t="s">
        <v>24</v>
      </c>
      <c r="B13" s="162"/>
      <c r="C13" s="162"/>
      <c r="D13" s="162"/>
      <c r="E13" s="162"/>
      <c r="F13" s="162"/>
      <c r="G13" s="162"/>
      <c r="H13" s="162"/>
      <c r="I13" s="162"/>
    </row>
    <row r="14" spans="1:9" ht="27" customHeight="1" x14ac:dyDescent="0.3">
      <c r="A14" s="162" t="s">
        <v>25</v>
      </c>
      <c r="B14" s="162"/>
      <c r="C14" s="162"/>
      <c r="D14" s="162"/>
      <c r="E14" s="162"/>
      <c r="F14" s="162"/>
      <c r="G14" s="162"/>
      <c r="H14" s="162"/>
      <c r="I14" s="162"/>
    </row>
    <row r="15" spans="1:9" ht="61.5" customHeight="1" x14ac:dyDescent="0.3">
      <c r="A15" s="163" t="s">
        <v>83</v>
      </c>
      <c r="B15" s="163"/>
      <c r="C15" s="163"/>
      <c r="D15" s="163"/>
      <c r="E15" s="163"/>
      <c r="F15" s="163"/>
      <c r="G15" s="163"/>
      <c r="H15" s="163"/>
      <c r="I15" s="163"/>
    </row>
    <row r="17" spans="4:6" ht="19.5" x14ac:dyDescent="0.3">
      <c r="D17" s="164" t="s">
        <v>87</v>
      </c>
      <c r="E17" s="165"/>
      <c r="F17" s="165"/>
    </row>
    <row r="46" spans="1:9" ht="16.5" x14ac:dyDescent="0.25">
      <c r="A46" s="159" t="s">
        <v>26</v>
      </c>
      <c r="B46" s="159"/>
      <c r="C46" s="159"/>
      <c r="D46" s="159"/>
      <c r="E46" s="159"/>
      <c r="F46" s="159"/>
      <c r="G46" s="159"/>
      <c r="H46" s="159"/>
      <c r="I46" s="159"/>
    </row>
    <row r="47" spans="1:9" ht="16.5" x14ac:dyDescent="0.25">
      <c r="A47" s="159" t="s">
        <v>88</v>
      </c>
      <c r="B47" s="159"/>
      <c r="C47" s="159"/>
      <c r="D47" s="159"/>
      <c r="E47" s="159"/>
      <c r="F47" s="159"/>
      <c r="G47" s="159"/>
      <c r="H47" s="159"/>
      <c r="I47" s="159"/>
    </row>
  </sheetData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7:F17"/>
  </mergeCells>
  <phoneticPr fontId="2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3"/>
  <sheetViews>
    <sheetView showGridLines="0" topLeftCell="B4" zoomScale="70" zoomScaleNormal="70" zoomScaleSheetLayoutView="70" workbookViewId="0">
      <selection activeCell="B25" sqref="B25"/>
    </sheetView>
  </sheetViews>
  <sheetFormatPr defaultRowHeight="15.75" x14ac:dyDescent="0.2"/>
  <cols>
    <col min="1" max="1" width="0" style="1" hidden="1" customWidth="1"/>
    <col min="2" max="2" width="50" style="3" customWidth="1"/>
    <col min="3" max="3" width="15" style="3" customWidth="1"/>
    <col min="4" max="4" width="13.85546875" style="4" customWidth="1"/>
    <col min="5" max="5" width="15.7109375" style="124" customWidth="1"/>
    <col min="6" max="6" width="15.28515625" style="4" customWidth="1"/>
    <col min="7" max="7" width="16.28515625" style="4" customWidth="1"/>
    <col min="8" max="8" width="18.28515625" style="4" customWidth="1"/>
    <col min="9" max="9" width="15.7109375" style="1" customWidth="1"/>
    <col min="10" max="10" width="16.140625" style="1" customWidth="1"/>
    <col min="11" max="11" width="16.140625" style="124" customWidth="1"/>
    <col min="12" max="14" width="16.140625" style="1" customWidth="1"/>
    <col min="15" max="15" width="16.140625" style="124" customWidth="1"/>
    <col min="16" max="20" width="16.140625" style="1" customWidth="1"/>
    <col min="21" max="32" width="16.140625" style="4" customWidth="1"/>
    <col min="33" max="33" width="22.7109375" style="3" customWidth="1"/>
    <col min="34" max="16384" width="9.140625" style="1"/>
  </cols>
  <sheetData>
    <row r="1" spans="1:33" ht="28.5" hidden="1" customHeight="1" x14ac:dyDescent="0.2">
      <c r="B1" s="20"/>
      <c r="H1" s="179"/>
      <c r="I1" s="179"/>
      <c r="J1" s="18"/>
      <c r="K1" s="153"/>
      <c r="L1" s="18"/>
      <c r="P1" s="180" t="s">
        <v>21</v>
      </c>
      <c r="Q1" s="180"/>
      <c r="R1" s="37"/>
      <c r="S1" s="37"/>
      <c r="T1" s="37"/>
    </row>
    <row r="2" spans="1:33" ht="40.5" hidden="1" customHeight="1" x14ac:dyDescent="0.2">
      <c r="B2" s="17"/>
      <c r="P2" s="181" t="s">
        <v>22</v>
      </c>
      <c r="Q2" s="181"/>
      <c r="R2" s="181"/>
      <c r="S2" s="181"/>
      <c r="T2" s="181"/>
    </row>
    <row r="3" spans="1:33" ht="36.75" hidden="1" customHeight="1" x14ac:dyDescent="0.2">
      <c r="B3" s="17"/>
      <c r="P3" s="181" t="s">
        <v>72</v>
      </c>
      <c r="Q3" s="181"/>
      <c r="R3" s="181"/>
      <c r="S3" s="181"/>
      <c r="T3" s="181"/>
      <c r="AG3" s="5"/>
    </row>
    <row r="4" spans="1:33" s="6" customFormat="1" ht="33.75" customHeight="1" x14ac:dyDescent="0.35">
      <c r="B4" s="21"/>
      <c r="C4" s="21"/>
      <c r="D4" s="21"/>
      <c r="E4" s="125"/>
      <c r="F4" s="21"/>
      <c r="G4" s="21"/>
      <c r="H4" s="21"/>
      <c r="I4" s="21"/>
      <c r="J4" s="21"/>
      <c r="K4" s="125"/>
      <c r="M4" s="21"/>
      <c r="N4" s="21"/>
      <c r="O4" s="125"/>
      <c r="P4" s="21"/>
      <c r="Q4" s="21"/>
      <c r="R4" s="21"/>
      <c r="S4" s="21"/>
      <c r="T4" s="22" t="s">
        <v>14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 t="s">
        <v>14</v>
      </c>
    </row>
    <row r="5" spans="1:33" s="8" customFormat="1" ht="18.75" customHeight="1" x14ac:dyDescent="0.2">
      <c r="B5" s="196" t="s">
        <v>5</v>
      </c>
      <c r="C5" s="197" t="s">
        <v>73</v>
      </c>
      <c r="D5" s="197" t="s">
        <v>74</v>
      </c>
      <c r="E5" s="155"/>
      <c r="F5" s="197" t="s">
        <v>18</v>
      </c>
      <c r="G5" s="182" t="s">
        <v>15</v>
      </c>
      <c r="H5" s="182"/>
      <c r="I5" s="182" t="s">
        <v>0</v>
      </c>
      <c r="J5" s="182"/>
      <c r="K5" s="182" t="s">
        <v>1</v>
      </c>
      <c r="L5" s="182"/>
      <c r="M5" s="182" t="s">
        <v>2</v>
      </c>
      <c r="N5" s="182"/>
      <c r="O5" s="182" t="s">
        <v>3</v>
      </c>
      <c r="P5" s="182"/>
      <c r="Q5" s="182" t="s">
        <v>4</v>
      </c>
      <c r="R5" s="182"/>
      <c r="S5" s="182" t="s">
        <v>6</v>
      </c>
      <c r="T5" s="182"/>
      <c r="U5" s="182" t="s">
        <v>7</v>
      </c>
      <c r="V5" s="182"/>
      <c r="W5" s="182" t="s">
        <v>8</v>
      </c>
      <c r="X5" s="182"/>
      <c r="Y5" s="182" t="s">
        <v>9</v>
      </c>
      <c r="Z5" s="182"/>
      <c r="AA5" s="182" t="s">
        <v>10</v>
      </c>
      <c r="AB5" s="182"/>
      <c r="AC5" s="182" t="s">
        <v>11</v>
      </c>
      <c r="AD5" s="182"/>
      <c r="AE5" s="182" t="s">
        <v>12</v>
      </c>
      <c r="AF5" s="182"/>
      <c r="AG5" s="196" t="s">
        <v>19</v>
      </c>
    </row>
    <row r="6" spans="1:33" s="10" customFormat="1" ht="84" customHeight="1" x14ac:dyDescent="0.2">
      <c r="B6" s="196"/>
      <c r="C6" s="198"/>
      <c r="D6" s="198"/>
      <c r="E6" s="156" t="s">
        <v>76</v>
      </c>
      <c r="F6" s="198"/>
      <c r="G6" s="7" t="s">
        <v>16</v>
      </c>
      <c r="H6" s="7" t="s">
        <v>75</v>
      </c>
      <c r="I6" s="9" t="s">
        <v>13</v>
      </c>
      <c r="J6" s="9" t="s">
        <v>17</v>
      </c>
      <c r="K6" s="126" t="s">
        <v>13</v>
      </c>
      <c r="L6" s="9" t="s">
        <v>17</v>
      </c>
      <c r="M6" s="9" t="s">
        <v>13</v>
      </c>
      <c r="N6" s="9" t="s">
        <v>17</v>
      </c>
      <c r="O6" s="126" t="s">
        <v>13</v>
      </c>
      <c r="P6" s="9" t="s">
        <v>17</v>
      </c>
      <c r="Q6" s="9" t="s">
        <v>13</v>
      </c>
      <c r="R6" s="9" t="s">
        <v>17</v>
      </c>
      <c r="S6" s="9" t="s">
        <v>13</v>
      </c>
      <c r="T6" s="9" t="s">
        <v>17</v>
      </c>
      <c r="U6" s="9" t="s">
        <v>13</v>
      </c>
      <c r="V6" s="9" t="s">
        <v>17</v>
      </c>
      <c r="W6" s="9" t="s">
        <v>13</v>
      </c>
      <c r="X6" s="9" t="s">
        <v>17</v>
      </c>
      <c r="Y6" s="9" t="s">
        <v>13</v>
      </c>
      <c r="Z6" s="9" t="s">
        <v>17</v>
      </c>
      <c r="AA6" s="9" t="s">
        <v>13</v>
      </c>
      <c r="AB6" s="9" t="s">
        <v>17</v>
      </c>
      <c r="AC6" s="9" t="s">
        <v>13</v>
      </c>
      <c r="AD6" s="9" t="s">
        <v>17</v>
      </c>
      <c r="AE6" s="9" t="s">
        <v>13</v>
      </c>
      <c r="AF6" s="9" t="s">
        <v>17</v>
      </c>
      <c r="AG6" s="196"/>
    </row>
    <row r="7" spans="1:33" s="12" customFormat="1" ht="24.75" customHeight="1" x14ac:dyDescent="0.2">
      <c r="B7" s="11">
        <v>1</v>
      </c>
      <c r="C7" s="11">
        <v>2</v>
      </c>
      <c r="D7" s="11">
        <v>3</v>
      </c>
      <c r="E7" s="126"/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58">
        <v>9</v>
      </c>
      <c r="L7" s="11">
        <v>10</v>
      </c>
      <c r="M7" s="11">
        <v>11</v>
      </c>
      <c r="N7" s="11">
        <v>12</v>
      </c>
      <c r="O7" s="158">
        <v>13</v>
      </c>
      <c r="P7" s="11">
        <v>14</v>
      </c>
      <c r="Q7" s="11">
        <v>15</v>
      </c>
      <c r="R7" s="11">
        <v>16</v>
      </c>
      <c r="S7" s="11">
        <v>17</v>
      </c>
      <c r="T7" s="11">
        <v>18</v>
      </c>
      <c r="U7" s="11">
        <v>19</v>
      </c>
      <c r="V7" s="11">
        <v>20</v>
      </c>
      <c r="W7" s="11">
        <v>21</v>
      </c>
      <c r="X7" s="11">
        <v>22</v>
      </c>
      <c r="Y7" s="11">
        <v>23</v>
      </c>
      <c r="Z7" s="11">
        <v>24</v>
      </c>
      <c r="AA7" s="11">
        <v>25</v>
      </c>
      <c r="AB7" s="11">
        <v>26</v>
      </c>
      <c r="AC7" s="11">
        <v>27</v>
      </c>
      <c r="AD7" s="11">
        <v>28</v>
      </c>
      <c r="AE7" s="11">
        <v>29</v>
      </c>
      <c r="AF7" s="11">
        <v>30</v>
      </c>
      <c r="AG7" s="11">
        <v>31</v>
      </c>
    </row>
    <row r="8" spans="1:33" s="14" customFormat="1" ht="18.75" x14ac:dyDescent="0.2">
      <c r="B8" s="23"/>
      <c r="C8" s="23"/>
      <c r="D8" s="23"/>
      <c r="E8" s="127"/>
      <c r="F8" s="23"/>
      <c r="G8" s="23"/>
      <c r="H8" s="23"/>
      <c r="I8" s="23"/>
      <c r="J8" s="23"/>
      <c r="K8" s="127"/>
      <c r="L8" s="23"/>
      <c r="M8" s="23"/>
      <c r="N8" s="23"/>
      <c r="O8" s="127"/>
      <c r="P8" s="23"/>
      <c r="Q8" s="23"/>
      <c r="R8" s="23"/>
      <c r="S8" s="23"/>
      <c r="T8" s="23"/>
      <c r="U8" s="23"/>
      <c r="V8" s="23"/>
      <c r="W8" s="23"/>
      <c r="X8" s="23"/>
      <c r="Y8" s="13"/>
      <c r="Z8" s="13"/>
      <c r="AA8" s="13"/>
      <c r="AB8" s="13"/>
      <c r="AC8" s="13"/>
      <c r="AD8" s="13"/>
      <c r="AE8" s="13"/>
      <c r="AF8" s="13"/>
      <c r="AG8" s="13"/>
    </row>
    <row r="9" spans="1:33" s="33" customFormat="1" ht="34.5" customHeight="1" x14ac:dyDescent="0.3">
      <c r="A9" s="183" t="s">
        <v>84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25" customFormat="1" ht="26.25" customHeight="1" x14ac:dyDescent="0.2">
      <c r="A10" s="34"/>
      <c r="B10" s="193" t="s">
        <v>27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5"/>
      <c r="W10" s="199" t="s">
        <v>27</v>
      </c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</row>
    <row r="11" spans="1:33" s="15" customFormat="1" ht="47.25" x14ac:dyDescent="0.2">
      <c r="A11" s="26"/>
      <c r="B11" s="32" t="s">
        <v>44</v>
      </c>
      <c r="C11" s="27"/>
      <c r="D11" s="27"/>
      <c r="E11" s="128"/>
      <c r="F11" s="27"/>
      <c r="G11" s="27"/>
      <c r="H11" s="27"/>
      <c r="I11" s="27"/>
      <c r="J11" s="27"/>
      <c r="K11" s="128"/>
      <c r="L11" s="27"/>
      <c r="M11" s="27"/>
      <c r="N11" s="27"/>
      <c r="O11" s="128"/>
      <c r="P11" s="27"/>
      <c r="Q11" s="27"/>
      <c r="R11" s="27"/>
      <c r="S11" s="27"/>
      <c r="T11" s="27"/>
      <c r="U11" s="28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0"/>
    </row>
    <row r="12" spans="1:33" s="32" customFormat="1" ht="18.75" x14ac:dyDescent="0.2">
      <c r="A12" s="31"/>
      <c r="B12" s="31" t="s">
        <v>43</v>
      </c>
      <c r="C12" s="31"/>
      <c r="D12" s="31"/>
      <c r="E12" s="129"/>
      <c r="F12" s="31"/>
      <c r="G12" s="31"/>
      <c r="H12" s="31"/>
      <c r="I12" s="31"/>
      <c r="J12" s="31"/>
      <c r="K12" s="129"/>
      <c r="L12" s="31"/>
      <c r="M12" s="31"/>
      <c r="N12" s="31"/>
      <c r="O12" s="129"/>
      <c r="P12" s="31"/>
      <c r="Q12" s="31"/>
      <c r="R12" s="31"/>
      <c r="S12" s="31"/>
      <c r="T12" s="31"/>
      <c r="U12" s="31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6"/>
    </row>
    <row r="13" spans="1:33" s="15" customFormat="1" ht="149.25" customHeight="1" x14ac:dyDescent="0.2">
      <c r="A13" s="45" t="s">
        <v>28</v>
      </c>
      <c r="B13" s="46" t="s">
        <v>49</v>
      </c>
      <c r="C13" s="47">
        <v>0</v>
      </c>
      <c r="D13" s="48">
        <v>0</v>
      </c>
      <c r="E13" s="136">
        <v>0</v>
      </c>
      <c r="F13" s="47">
        <v>0</v>
      </c>
      <c r="G13" s="49">
        <v>0</v>
      </c>
      <c r="H13" s="49">
        <v>0</v>
      </c>
      <c r="I13" s="49">
        <v>0</v>
      </c>
      <c r="J13" s="49">
        <v>0</v>
      </c>
      <c r="K13" s="130">
        <v>0</v>
      </c>
      <c r="L13" s="49">
        <v>0</v>
      </c>
      <c r="M13" s="49">
        <v>0</v>
      </c>
      <c r="N13" s="49">
        <v>0</v>
      </c>
      <c r="O13" s="130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/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50"/>
    </row>
    <row r="14" spans="1:33" s="15" customFormat="1" x14ac:dyDescent="0.2">
      <c r="A14" s="51"/>
      <c r="B14" s="52" t="s">
        <v>42</v>
      </c>
      <c r="C14" s="53">
        <f>C15+C16</f>
        <v>0</v>
      </c>
      <c r="D14" s="53">
        <f t="shared" ref="D14:AF14" si="0">D15+D16</f>
        <v>0</v>
      </c>
      <c r="E14" s="131"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131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131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2"/>
    </row>
    <row r="15" spans="1:33" s="15" customFormat="1" ht="18.75" x14ac:dyDescent="0.2">
      <c r="A15" s="54"/>
      <c r="B15" s="55" t="s">
        <v>20</v>
      </c>
      <c r="C15" s="56">
        <f>C13</f>
        <v>0</v>
      </c>
      <c r="D15" s="57">
        <f t="shared" ref="D15:AF15" si="1">D13</f>
        <v>0</v>
      </c>
      <c r="E15" s="132">
        <v>0</v>
      </c>
      <c r="F15" s="57">
        <f t="shared" si="1"/>
        <v>0</v>
      </c>
      <c r="G15" s="57">
        <f t="shared" si="1"/>
        <v>0</v>
      </c>
      <c r="H15" s="57">
        <f t="shared" si="1"/>
        <v>0</v>
      </c>
      <c r="I15" s="57">
        <f t="shared" si="1"/>
        <v>0</v>
      </c>
      <c r="J15" s="57">
        <f t="shared" si="1"/>
        <v>0</v>
      </c>
      <c r="K15" s="132">
        <f t="shared" si="1"/>
        <v>0</v>
      </c>
      <c r="L15" s="57">
        <f t="shared" si="1"/>
        <v>0</v>
      </c>
      <c r="M15" s="57">
        <f t="shared" si="1"/>
        <v>0</v>
      </c>
      <c r="N15" s="57">
        <f t="shared" si="1"/>
        <v>0</v>
      </c>
      <c r="O15" s="132">
        <f t="shared" si="1"/>
        <v>0</v>
      </c>
      <c r="P15" s="57">
        <f t="shared" si="1"/>
        <v>0</v>
      </c>
      <c r="Q15" s="57">
        <f t="shared" si="1"/>
        <v>0</v>
      </c>
      <c r="R15" s="57">
        <f t="shared" si="1"/>
        <v>0</v>
      </c>
      <c r="S15" s="57">
        <f t="shared" si="1"/>
        <v>0</v>
      </c>
      <c r="T15" s="57">
        <f t="shared" si="1"/>
        <v>0</v>
      </c>
      <c r="U15" s="57">
        <f t="shared" si="1"/>
        <v>0</v>
      </c>
      <c r="V15" s="57">
        <f t="shared" si="1"/>
        <v>0</v>
      </c>
      <c r="W15" s="57">
        <f t="shared" si="1"/>
        <v>0</v>
      </c>
      <c r="X15" s="57">
        <f t="shared" si="1"/>
        <v>0</v>
      </c>
      <c r="Y15" s="57">
        <f t="shared" si="1"/>
        <v>0</v>
      </c>
      <c r="Z15" s="57">
        <f t="shared" si="1"/>
        <v>0</v>
      </c>
      <c r="AA15" s="57">
        <f t="shared" si="1"/>
        <v>0</v>
      </c>
      <c r="AB15" s="57">
        <f t="shared" si="1"/>
        <v>0</v>
      </c>
      <c r="AC15" s="57">
        <f t="shared" si="1"/>
        <v>0</v>
      </c>
      <c r="AD15" s="57">
        <f t="shared" si="1"/>
        <v>0</v>
      </c>
      <c r="AE15" s="57">
        <f t="shared" si="1"/>
        <v>0</v>
      </c>
      <c r="AF15" s="57">
        <f t="shared" si="1"/>
        <v>0</v>
      </c>
      <c r="AG15" s="58"/>
    </row>
    <row r="16" spans="1:33" s="32" customFormat="1" ht="18.75" x14ac:dyDescent="0.2">
      <c r="A16" s="59"/>
      <c r="B16" s="39" t="s">
        <v>41</v>
      </c>
      <c r="C16" s="60">
        <v>0</v>
      </c>
      <c r="D16" s="41">
        <v>0</v>
      </c>
      <c r="E16" s="137">
        <v>0</v>
      </c>
      <c r="F16" s="40">
        <v>0</v>
      </c>
      <c r="G16" s="42">
        <v>0</v>
      </c>
      <c r="H16" s="42">
        <v>0</v>
      </c>
      <c r="I16" s="42">
        <v>0</v>
      </c>
      <c r="J16" s="42">
        <v>0</v>
      </c>
      <c r="K16" s="133">
        <v>0</v>
      </c>
      <c r="L16" s="42">
        <v>0</v>
      </c>
      <c r="M16" s="42">
        <v>0</v>
      </c>
      <c r="N16" s="42">
        <v>0</v>
      </c>
      <c r="O16" s="133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60">
        <v>0</v>
      </c>
      <c r="AD16" s="42">
        <v>0</v>
      </c>
      <c r="AE16" s="60">
        <v>0</v>
      </c>
      <c r="AF16" s="42">
        <v>0</v>
      </c>
      <c r="AG16" s="61"/>
    </row>
    <row r="17" spans="1:44" s="15" customFormat="1" ht="24.75" customHeight="1" x14ac:dyDescent="0.2">
      <c r="A17" s="184" t="s">
        <v>30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6"/>
      <c r="V17" s="62"/>
      <c r="W17" s="168" t="s">
        <v>30</v>
      </c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70"/>
    </row>
    <row r="18" spans="1:44" s="32" customFormat="1" ht="44.25" customHeight="1" x14ac:dyDescent="0.2">
      <c r="A18" s="64"/>
      <c r="B18" s="65" t="s">
        <v>45</v>
      </c>
      <c r="C18" s="64"/>
      <c r="D18" s="64"/>
      <c r="E18" s="134"/>
      <c r="F18" s="64"/>
      <c r="G18" s="64"/>
      <c r="H18" s="64"/>
      <c r="I18" s="64"/>
      <c r="J18" s="64"/>
      <c r="K18" s="134"/>
      <c r="L18" s="64"/>
      <c r="M18" s="64"/>
      <c r="N18" s="64"/>
      <c r="O18" s="134"/>
      <c r="P18" s="64"/>
      <c r="Q18" s="64"/>
      <c r="R18" s="64"/>
      <c r="S18" s="64"/>
      <c r="T18" s="64"/>
      <c r="U18" s="64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1"/>
    </row>
    <row r="19" spans="1:44" s="32" customFormat="1" ht="21" customHeight="1" x14ac:dyDescent="0.2">
      <c r="A19" s="64"/>
      <c r="B19" s="67" t="s">
        <v>43</v>
      </c>
      <c r="C19" s="64"/>
      <c r="D19" s="64"/>
      <c r="E19" s="134"/>
      <c r="F19" s="64"/>
      <c r="G19" s="64"/>
      <c r="H19" s="64"/>
      <c r="I19" s="64"/>
      <c r="J19" s="64"/>
      <c r="K19" s="134"/>
      <c r="L19" s="64"/>
      <c r="M19" s="64"/>
      <c r="N19" s="64"/>
      <c r="O19" s="134"/>
      <c r="P19" s="64"/>
      <c r="Q19" s="64"/>
      <c r="R19" s="64"/>
      <c r="S19" s="64"/>
      <c r="T19" s="64"/>
      <c r="U19" s="64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1"/>
    </row>
    <row r="20" spans="1:44" s="32" customFormat="1" ht="58.5" customHeight="1" x14ac:dyDescent="0.2">
      <c r="A20" s="64"/>
      <c r="B20" s="68" t="s">
        <v>52</v>
      </c>
      <c r="C20" s="69">
        <v>7624</v>
      </c>
      <c r="D20" s="69">
        <v>0</v>
      </c>
      <c r="E20" s="135">
        <v>826.17499999999995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135">
        <v>0</v>
      </c>
      <c r="L20" s="69">
        <v>0</v>
      </c>
      <c r="M20" s="69">
        <v>574</v>
      </c>
      <c r="N20" s="69">
        <v>0</v>
      </c>
      <c r="O20" s="135">
        <v>750</v>
      </c>
      <c r="P20" s="69">
        <v>0</v>
      </c>
      <c r="Q20" s="69">
        <v>750</v>
      </c>
      <c r="R20" s="69">
        <v>0</v>
      </c>
      <c r="S20" s="69">
        <v>750</v>
      </c>
      <c r="T20" s="69">
        <v>0</v>
      </c>
      <c r="U20" s="69">
        <v>750</v>
      </c>
      <c r="V20" s="42">
        <v>0</v>
      </c>
      <c r="W20" s="42">
        <v>750</v>
      </c>
      <c r="X20" s="42">
        <v>0</v>
      </c>
      <c r="Y20" s="42">
        <v>800</v>
      </c>
      <c r="Z20" s="42">
        <v>0</v>
      </c>
      <c r="AA20" s="42">
        <v>800</v>
      </c>
      <c r="AB20" s="42">
        <v>0</v>
      </c>
      <c r="AC20" s="42">
        <v>800</v>
      </c>
      <c r="AD20" s="42">
        <v>0</v>
      </c>
      <c r="AE20" s="42">
        <v>900</v>
      </c>
      <c r="AF20" s="42">
        <v>0</v>
      </c>
      <c r="AG20" s="61"/>
    </row>
    <row r="21" spans="1:44" s="15" customFormat="1" ht="1.5" customHeight="1" x14ac:dyDescent="0.2">
      <c r="A21" s="45" t="s">
        <v>31</v>
      </c>
      <c r="B21" s="46" t="s">
        <v>47</v>
      </c>
      <c r="C21" s="47">
        <v>0</v>
      </c>
      <c r="D21" s="48">
        <v>0</v>
      </c>
      <c r="E21" s="136">
        <v>0</v>
      </c>
      <c r="F21" s="47">
        <v>0</v>
      </c>
      <c r="G21" s="47">
        <v>0</v>
      </c>
      <c r="H21" s="47">
        <v>0</v>
      </c>
      <c r="I21" s="47">
        <v>0</v>
      </c>
      <c r="J21" s="48">
        <v>0</v>
      </c>
      <c r="K21" s="136">
        <v>0</v>
      </c>
      <c r="L21" s="48">
        <v>0</v>
      </c>
      <c r="M21" s="48">
        <v>0</v>
      </c>
      <c r="N21" s="48">
        <v>0</v>
      </c>
      <c r="O21" s="136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7">
        <v>0</v>
      </c>
      <c r="AD21" s="49">
        <v>0</v>
      </c>
      <c r="AE21" s="47">
        <v>0</v>
      </c>
      <c r="AF21" s="49">
        <v>0</v>
      </c>
      <c r="AG21" s="50"/>
    </row>
    <row r="22" spans="1:44" s="15" customFormat="1" ht="35.25" hidden="1" customHeight="1" x14ac:dyDescent="0.2">
      <c r="A22" s="38" t="s">
        <v>32</v>
      </c>
      <c r="B22" s="70" t="s">
        <v>46</v>
      </c>
      <c r="C22" s="40">
        <v>0</v>
      </c>
      <c r="D22" s="41">
        <v>0</v>
      </c>
      <c r="E22" s="137">
        <v>0</v>
      </c>
      <c r="F22" s="40">
        <v>0</v>
      </c>
      <c r="G22" s="40">
        <v>0</v>
      </c>
      <c r="H22" s="40">
        <v>0</v>
      </c>
      <c r="I22" s="40">
        <v>0</v>
      </c>
      <c r="J22" s="41">
        <v>0</v>
      </c>
      <c r="K22" s="137">
        <v>0</v>
      </c>
      <c r="L22" s="41">
        <v>0</v>
      </c>
      <c r="M22" s="41">
        <v>0</v>
      </c>
      <c r="N22" s="41">
        <v>0</v>
      </c>
      <c r="O22" s="137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0">
        <v>0</v>
      </c>
      <c r="AD22" s="42">
        <v>0</v>
      </c>
      <c r="AE22" s="40">
        <v>0</v>
      </c>
      <c r="AF22" s="42">
        <v>0</v>
      </c>
      <c r="AG22" s="61"/>
    </row>
    <row r="23" spans="1:44" s="15" customFormat="1" ht="47.25" hidden="1" x14ac:dyDescent="0.2">
      <c r="A23" s="38" t="s">
        <v>33</v>
      </c>
      <c r="B23" s="70" t="s">
        <v>48</v>
      </c>
      <c r="C23" s="60">
        <v>0</v>
      </c>
      <c r="D23" s="41">
        <v>0</v>
      </c>
      <c r="E23" s="137"/>
      <c r="F23" s="40">
        <v>0</v>
      </c>
      <c r="G23" s="40">
        <v>0</v>
      </c>
      <c r="H23" s="40">
        <v>0</v>
      </c>
      <c r="I23" s="40">
        <v>0</v>
      </c>
      <c r="J23" s="60">
        <v>0</v>
      </c>
      <c r="K23" s="138">
        <v>0</v>
      </c>
      <c r="L23" s="60">
        <v>0</v>
      </c>
      <c r="M23" s="60">
        <v>0</v>
      </c>
      <c r="N23" s="60">
        <v>0</v>
      </c>
      <c r="O23" s="138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71"/>
    </row>
    <row r="24" spans="1:44" s="15" customFormat="1" ht="104.25" hidden="1" customHeight="1" x14ac:dyDescent="0.2">
      <c r="A24" s="38"/>
      <c r="B24" s="70" t="s">
        <v>50</v>
      </c>
      <c r="C24" s="60">
        <v>0</v>
      </c>
      <c r="D24" s="41">
        <v>0</v>
      </c>
      <c r="E24" s="137">
        <v>0</v>
      </c>
      <c r="F24" s="40">
        <v>0</v>
      </c>
      <c r="G24" s="40">
        <v>0</v>
      </c>
      <c r="H24" s="40">
        <v>0</v>
      </c>
      <c r="I24" s="40">
        <v>0</v>
      </c>
      <c r="J24" s="60">
        <v>0</v>
      </c>
      <c r="K24" s="138">
        <f>K20</f>
        <v>0</v>
      </c>
      <c r="L24" s="60">
        <v>0</v>
      </c>
      <c r="M24" s="60">
        <v>0</v>
      </c>
      <c r="N24" s="60">
        <v>0</v>
      </c>
      <c r="O24" s="138">
        <v>497.82499999999999</v>
      </c>
      <c r="P24" s="60">
        <v>0</v>
      </c>
      <c r="Q24" s="60">
        <v>750</v>
      </c>
      <c r="R24" s="60">
        <v>0</v>
      </c>
      <c r="S24" s="60">
        <v>0</v>
      </c>
      <c r="T24" s="60">
        <v>0</v>
      </c>
      <c r="U24" s="60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72"/>
    </row>
    <row r="25" spans="1:44" s="15" customFormat="1" ht="115.5" customHeight="1" x14ac:dyDescent="0.2">
      <c r="A25" s="73"/>
      <c r="B25" s="74" t="s">
        <v>51</v>
      </c>
      <c r="C25" s="75">
        <v>950</v>
      </c>
      <c r="D25" s="69">
        <v>0</v>
      </c>
      <c r="E25" s="135">
        <v>950</v>
      </c>
      <c r="F25" s="75">
        <v>0</v>
      </c>
      <c r="G25" s="75">
        <v>0</v>
      </c>
      <c r="H25" s="75">
        <v>0</v>
      </c>
      <c r="I25" s="75">
        <v>0</v>
      </c>
      <c r="J25" s="76">
        <v>0</v>
      </c>
      <c r="K25" s="154">
        <v>0</v>
      </c>
      <c r="L25" s="76">
        <v>0</v>
      </c>
      <c r="M25" s="76">
        <v>0</v>
      </c>
      <c r="N25" s="76">
        <v>0</v>
      </c>
      <c r="O25" s="139">
        <v>230</v>
      </c>
      <c r="P25" s="76">
        <v>0</v>
      </c>
      <c r="Q25" s="75">
        <v>0</v>
      </c>
      <c r="R25" s="76">
        <v>0</v>
      </c>
      <c r="S25" s="76">
        <v>0</v>
      </c>
      <c r="T25" s="76">
        <v>0</v>
      </c>
      <c r="U25" s="76">
        <v>230</v>
      </c>
      <c r="V25" s="42">
        <v>0</v>
      </c>
      <c r="W25" s="75">
        <v>0</v>
      </c>
      <c r="X25" s="42">
        <v>0</v>
      </c>
      <c r="Y25" s="42">
        <v>0</v>
      </c>
      <c r="Z25" s="42">
        <v>0</v>
      </c>
      <c r="AA25" s="42">
        <v>230</v>
      </c>
      <c r="AB25" s="42">
        <v>0</v>
      </c>
      <c r="AC25" s="75">
        <v>0</v>
      </c>
      <c r="AD25" s="42">
        <v>0</v>
      </c>
      <c r="AE25" s="42">
        <v>260</v>
      </c>
      <c r="AF25" s="42">
        <v>0</v>
      </c>
      <c r="AG25" s="43"/>
    </row>
    <row r="26" spans="1:44" s="15" customFormat="1" ht="18.75" x14ac:dyDescent="0.2">
      <c r="A26" s="77"/>
      <c r="B26" s="52" t="s">
        <v>42</v>
      </c>
      <c r="C26" s="78">
        <f>C27+C28</f>
        <v>8574</v>
      </c>
      <c r="D26" s="53">
        <f t="shared" ref="D26:AF26" si="2">D27+D28</f>
        <v>0</v>
      </c>
      <c r="E26" s="131">
        <f>E20+E25</f>
        <v>1776.175</v>
      </c>
      <c r="F26" s="53">
        <f t="shared" si="2"/>
        <v>0</v>
      </c>
      <c r="G26" s="53">
        <f t="shared" si="2"/>
        <v>0</v>
      </c>
      <c r="H26" s="53">
        <f t="shared" si="2"/>
        <v>0</v>
      </c>
      <c r="I26" s="53">
        <f t="shared" si="2"/>
        <v>0</v>
      </c>
      <c r="J26" s="53">
        <f t="shared" si="2"/>
        <v>0</v>
      </c>
      <c r="K26" s="131">
        <f>K20</f>
        <v>0</v>
      </c>
      <c r="L26" s="53">
        <f t="shared" si="2"/>
        <v>0</v>
      </c>
      <c r="M26" s="53">
        <f>M20</f>
        <v>574</v>
      </c>
      <c r="N26" s="53">
        <f t="shared" si="2"/>
        <v>0</v>
      </c>
      <c r="O26" s="131">
        <f>O20+O25</f>
        <v>980</v>
      </c>
      <c r="P26" s="53">
        <f t="shared" si="2"/>
        <v>0</v>
      </c>
      <c r="Q26" s="53">
        <f t="shared" si="2"/>
        <v>750</v>
      </c>
      <c r="R26" s="53">
        <f t="shared" si="2"/>
        <v>0</v>
      </c>
      <c r="S26" s="53">
        <f>S20</f>
        <v>750</v>
      </c>
      <c r="T26" s="53">
        <f t="shared" si="2"/>
        <v>0</v>
      </c>
      <c r="U26" s="53">
        <f>U20+U25</f>
        <v>980</v>
      </c>
      <c r="V26" s="53">
        <f t="shared" si="2"/>
        <v>0</v>
      </c>
      <c r="W26" s="53">
        <f>W20</f>
        <v>750</v>
      </c>
      <c r="X26" s="53">
        <f t="shared" si="2"/>
        <v>0</v>
      </c>
      <c r="Y26" s="53">
        <f>Y20</f>
        <v>800</v>
      </c>
      <c r="Z26" s="53">
        <f t="shared" si="2"/>
        <v>0</v>
      </c>
      <c r="AA26" s="53">
        <f>AA20+AA25</f>
        <v>1030</v>
      </c>
      <c r="AB26" s="53">
        <f t="shared" si="2"/>
        <v>0</v>
      </c>
      <c r="AC26" s="53">
        <f>AC20</f>
        <v>800</v>
      </c>
      <c r="AD26" s="53">
        <f t="shared" si="2"/>
        <v>0</v>
      </c>
      <c r="AE26" s="53">
        <f>AE20+AE25</f>
        <v>1160</v>
      </c>
      <c r="AF26" s="53">
        <f t="shared" si="2"/>
        <v>0</v>
      </c>
      <c r="AG26" s="61"/>
    </row>
    <row r="27" spans="1:44" s="14" customFormat="1" ht="18.75" x14ac:dyDescent="0.2">
      <c r="A27" s="79"/>
      <c r="B27" s="80" t="s">
        <v>20</v>
      </c>
      <c r="C27" s="56">
        <f>C20</f>
        <v>7624</v>
      </c>
      <c r="D27" s="56">
        <f t="shared" ref="D27:AF27" si="3">D24+D23+D22+D21</f>
        <v>0</v>
      </c>
      <c r="E27" s="140">
        <f>E20</f>
        <v>826.17499999999995</v>
      </c>
      <c r="F27" s="56">
        <f t="shared" si="3"/>
        <v>0</v>
      </c>
      <c r="G27" s="56">
        <f t="shared" si="3"/>
        <v>0</v>
      </c>
      <c r="H27" s="56">
        <f t="shared" si="3"/>
        <v>0</v>
      </c>
      <c r="I27" s="56">
        <f t="shared" si="3"/>
        <v>0</v>
      </c>
      <c r="J27" s="56">
        <f t="shared" si="3"/>
        <v>0</v>
      </c>
      <c r="K27" s="140">
        <f>K20</f>
        <v>0</v>
      </c>
      <c r="L27" s="56">
        <f t="shared" si="3"/>
        <v>0</v>
      </c>
      <c r="M27" s="56">
        <f>M20</f>
        <v>574</v>
      </c>
      <c r="N27" s="56">
        <f t="shared" si="3"/>
        <v>0</v>
      </c>
      <c r="O27" s="140">
        <f t="shared" si="3"/>
        <v>497.82499999999999</v>
      </c>
      <c r="P27" s="56">
        <f t="shared" si="3"/>
        <v>0</v>
      </c>
      <c r="Q27" s="56">
        <f t="shared" si="3"/>
        <v>750</v>
      </c>
      <c r="R27" s="56">
        <f t="shared" si="3"/>
        <v>0</v>
      </c>
      <c r="S27" s="56">
        <f>S20</f>
        <v>750</v>
      </c>
      <c r="T27" s="56">
        <f t="shared" si="3"/>
        <v>0</v>
      </c>
      <c r="U27" s="56">
        <f>U20</f>
        <v>750</v>
      </c>
      <c r="V27" s="56">
        <f t="shared" si="3"/>
        <v>0</v>
      </c>
      <c r="W27" s="56">
        <f>W20</f>
        <v>750</v>
      </c>
      <c r="X27" s="56">
        <f t="shared" si="3"/>
        <v>0</v>
      </c>
      <c r="Y27" s="56">
        <f>Y20</f>
        <v>800</v>
      </c>
      <c r="Z27" s="56">
        <f t="shared" si="3"/>
        <v>0</v>
      </c>
      <c r="AA27" s="56">
        <f>AA20</f>
        <v>800</v>
      </c>
      <c r="AB27" s="56">
        <f t="shared" si="3"/>
        <v>0</v>
      </c>
      <c r="AC27" s="56">
        <f>AC26</f>
        <v>800</v>
      </c>
      <c r="AD27" s="56">
        <f t="shared" si="3"/>
        <v>0</v>
      </c>
      <c r="AE27" s="56">
        <f>AE20</f>
        <v>900</v>
      </c>
      <c r="AF27" s="56">
        <f t="shared" si="3"/>
        <v>0</v>
      </c>
      <c r="AG27" s="81"/>
    </row>
    <row r="28" spans="1:44" s="35" customFormat="1" ht="18.75" x14ac:dyDescent="0.2">
      <c r="A28" s="82"/>
      <c r="B28" s="83" t="s">
        <v>41</v>
      </c>
      <c r="C28" s="76">
        <f>C25</f>
        <v>950</v>
      </c>
      <c r="D28" s="76">
        <f t="shared" ref="D28:AF28" si="4">D25</f>
        <v>0</v>
      </c>
      <c r="E28" s="139">
        <f>E25</f>
        <v>950</v>
      </c>
      <c r="F28" s="76">
        <f t="shared" si="4"/>
        <v>0</v>
      </c>
      <c r="G28" s="76">
        <f t="shared" si="4"/>
        <v>0</v>
      </c>
      <c r="H28" s="76">
        <f t="shared" si="4"/>
        <v>0</v>
      </c>
      <c r="I28" s="76">
        <f t="shared" si="4"/>
        <v>0</v>
      </c>
      <c r="J28" s="76">
        <f t="shared" si="4"/>
        <v>0</v>
      </c>
      <c r="K28" s="139">
        <f t="shared" si="4"/>
        <v>0</v>
      </c>
      <c r="L28" s="76">
        <f t="shared" si="4"/>
        <v>0</v>
      </c>
      <c r="M28" s="76">
        <f t="shared" si="4"/>
        <v>0</v>
      </c>
      <c r="N28" s="76">
        <f t="shared" si="4"/>
        <v>0</v>
      </c>
      <c r="O28" s="139">
        <f t="shared" si="4"/>
        <v>230</v>
      </c>
      <c r="P28" s="76">
        <f t="shared" si="4"/>
        <v>0</v>
      </c>
      <c r="Q28" s="76">
        <f t="shared" si="4"/>
        <v>0</v>
      </c>
      <c r="R28" s="76">
        <f t="shared" si="4"/>
        <v>0</v>
      </c>
      <c r="S28" s="76">
        <f t="shared" si="4"/>
        <v>0</v>
      </c>
      <c r="T28" s="76">
        <f t="shared" si="4"/>
        <v>0</v>
      </c>
      <c r="U28" s="76">
        <f t="shared" si="4"/>
        <v>230</v>
      </c>
      <c r="V28" s="76">
        <f t="shared" si="4"/>
        <v>0</v>
      </c>
      <c r="W28" s="76">
        <f t="shared" si="4"/>
        <v>0</v>
      </c>
      <c r="X28" s="76">
        <f t="shared" si="4"/>
        <v>0</v>
      </c>
      <c r="Y28" s="76">
        <f t="shared" si="4"/>
        <v>0</v>
      </c>
      <c r="Z28" s="76">
        <f t="shared" si="4"/>
        <v>0</v>
      </c>
      <c r="AA28" s="76">
        <f t="shared" si="4"/>
        <v>230</v>
      </c>
      <c r="AB28" s="76">
        <f t="shared" si="4"/>
        <v>0</v>
      </c>
      <c r="AC28" s="76">
        <f t="shared" si="4"/>
        <v>0</v>
      </c>
      <c r="AD28" s="76">
        <f t="shared" si="4"/>
        <v>0</v>
      </c>
      <c r="AE28" s="76">
        <f t="shared" si="4"/>
        <v>260</v>
      </c>
      <c r="AF28" s="76">
        <f t="shared" si="4"/>
        <v>0</v>
      </c>
      <c r="AG28" s="43"/>
    </row>
    <row r="29" spans="1:44" s="15" customFormat="1" ht="18.75" x14ac:dyDescent="0.2">
      <c r="A29" s="187" t="s">
        <v>53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9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3"/>
    </row>
    <row r="30" spans="1:44" s="32" customFormat="1" ht="78.75" x14ac:dyDescent="0.2">
      <c r="A30" s="84"/>
      <c r="B30" s="85" t="s">
        <v>54</v>
      </c>
      <c r="C30" s="84"/>
      <c r="D30" s="84"/>
      <c r="E30" s="141"/>
      <c r="F30" s="84"/>
      <c r="G30" s="84"/>
      <c r="H30" s="84"/>
      <c r="I30" s="84"/>
      <c r="J30" s="84"/>
      <c r="K30" s="141"/>
      <c r="L30" s="84"/>
      <c r="M30" s="84"/>
      <c r="N30" s="84"/>
      <c r="O30" s="141"/>
      <c r="P30" s="84"/>
      <c r="Q30" s="84"/>
      <c r="R30" s="84"/>
      <c r="S30" s="84"/>
      <c r="T30" s="84"/>
      <c r="U30" s="84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1"/>
    </row>
    <row r="31" spans="1:44" s="15" customFormat="1" ht="18.75" x14ac:dyDescent="0.2">
      <c r="A31" s="86"/>
      <c r="B31" s="87" t="s">
        <v>43</v>
      </c>
      <c r="C31" s="88"/>
      <c r="D31" s="88"/>
      <c r="E31" s="142"/>
      <c r="F31" s="88"/>
      <c r="G31" s="88"/>
      <c r="H31" s="88"/>
      <c r="I31" s="88"/>
      <c r="J31" s="88"/>
      <c r="K31" s="142"/>
      <c r="L31" s="88"/>
      <c r="M31" s="88"/>
      <c r="N31" s="88"/>
      <c r="O31" s="142"/>
      <c r="P31" s="88"/>
      <c r="Q31" s="88"/>
      <c r="R31" s="88"/>
      <c r="S31" s="88"/>
      <c r="T31" s="88"/>
      <c r="U31" s="8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50"/>
    </row>
    <row r="32" spans="1:44" s="15" customFormat="1" ht="79.5" customHeight="1" x14ac:dyDescent="0.2">
      <c r="A32" s="91" t="s">
        <v>34</v>
      </c>
      <c r="B32" s="92" t="s">
        <v>55</v>
      </c>
      <c r="C32" s="40">
        <v>0</v>
      </c>
      <c r="D32" s="41">
        <v>0</v>
      </c>
      <c r="E32" s="137">
        <v>0</v>
      </c>
      <c r="F32" s="40">
        <v>0</v>
      </c>
      <c r="G32" s="40">
        <v>0</v>
      </c>
      <c r="H32" s="40">
        <v>0</v>
      </c>
      <c r="I32" s="40">
        <v>0</v>
      </c>
      <c r="J32" s="41">
        <v>0</v>
      </c>
      <c r="K32" s="137">
        <v>0</v>
      </c>
      <c r="L32" s="41">
        <v>0</v>
      </c>
      <c r="M32" s="40">
        <v>0</v>
      </c>
      <c r="N32" s="41">
        <v>0</v>
      </c>
      <c r="O32" s="143">
        <v>0</v>
      </c>
      <c r="P32" s="41">
        <v>0</v>
      </c>
      <c r="Q32" s="40">
        <v>0</v>
      </c>
      <c r="R32" s="41">
        <v>0</v>
      </c>
      <c r="S32" s="41">
        <v>0</v>
      </c>
      <c r="T32" s="41">
        <v>0</v>
      </c>
      <c r="U32" s="41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61"/>
    </row>
    <row r="33" spans="1:45" s="15" customFormat="1" ht="18.75" x14ac:dyDescent="0.2">
      <c r="A33" s="93" t="s">
        <v>35</v>
      </c>
      <c r="B33" s="52" t="s">
        <v>42</v>
      </c>
      <c r="C33" s="53">
        <f>C34+C35</f>
        <v>0</v>
      </c>
      <c r="D33" s="53">
        <f t="shared" ref="D33:AF33" si="5">D34+D35</f>
        <v>0</v>
      </c>
      <c r="E33" s="131">
        <v>0</v>
      </c>
      <c r="F33" s="53">
        <f t="shared" si="5"/>
        <v>0</v>
      </c>
      <c r="G33" s="53">
        <f t="shared" si="5"/>
        <v>0</v>
      </c>
      <c r="H33" s="53">
        <f t="shared" si="5"/>
        <v>0</v>
      </c>
      <c r="I33" s="53">
        <f t="shared" si="5"/>
        <v>0</v>
      </c>
      <c r="J33" s="53">
        <f t="shared" si="5"/>
        <v>0</v>
      </c>
      <c r="K33" s="131">
        <f t="shared" si="5"/>
        <v>0</v>
      </c>
      <c r="L33" s="53">
        <f t="shared" si="5"/>
        <v>0</v>
      </c>
      <c r="M33" s="53">
        <f t="shared" si="5"/>
        <v>0</v>
      </c>
      <c r="N33" s="53">
        <f t="shared" si="5"/>
        <v>0</v>
      </c>
      <c r="O33" s="131">
        <f t="shared" si="5"/>
        <v>0</v>
      </c>
      <c r="P33" s="53">
        <f t="shared" si="5"/>
        <v>0</v>
      </c>
      <c r="Q33" s="53">
        <f t="shared" si="5"/>
        <v>0</v>
      </c>
      <c r="R33" s="53">
        <f t="shared" si="5"/>
        <v>0</v>
      </c>
      <c r="S33" s="53">
        <f t="shared" si="5"/>
        <v>0</v>
      </c>
      <c r="T33" s="53">
        <f t="shared" si="5"/>
        <v>0</v>
      </c>
      <c r="U33" s="53">
        <f t="shared" si="5"/>
        <v>0</v>
      </c>
      <c r="V33" s="53">
        <f t="shared" si="5"/>
        <v>0</v>
      </c>
      <c r="W33" s="53">
        <f t="shared" si="5"/>
        <v>0</v>
      </c>
      <c r="X33" s="53">
        <f t="shared" si="5"/>
        <v>0</v>
      </c>
      <c r="Y33" s="53">
        <f t="shared" si="5"/>
        <v>0</v>
      </c>
      <c r="Z33" s="53">
        <f t="shared" si="5"/>
        <v>0</v>
      </c>
      <c r="AA33" s="53">
        <f t="shared" si="5"/>
        <v>0</v>
      </c>
      <c r="AB33" s="53">
        <f t="shared" si="5"/>
        <v>0</v>
      </c>
      <c r="AC33" s="53">
        <f t="shared" si="5"/>
        <v>0</v>
      </c>
      <c r="AD33" s="53">
        <f t="shared" si="5"/>
        <v>0</v>
      </c>
      <c r="AE33" s="53">
        <f t="shared" si="5"/>
        <v>0</v>
      </c>
      <c r="AF33" s="53">
        <f t="shared" si="5"/>
        <v>0</v>
      </c>
      <c r="AG33" s="61"/>
    </row>
    <row r="34" spans="1:45" s="14" customFormat="1" ht="18.75" x14ac:dyDescent="0.2">
      <c r="A34" s="94"/>
      <c r="B34" s="39" t="s">
        <v>20</v>
      </c>
      <c r="C34" s="76">
        <f>C32</f>
        <v>0</v>
      </c>
      <c r="D34" s="60">
        <f t="shared" ref="D34:AF34" si="6">D32</f>
        <v>0</v>
      </c>
      <c r="E34" s="138">
        <v>0</v>
      </c>
      <c r="F34" s="60">
        <f t="shared" si="6"/>
        <v>0</v>
      </c>
      <c r="G34" s="60">
        <f t="shared" si="6"/>
        <v>0</v>
      </c>
      <c r="H34" s="60">
        <f t="shared" si="6"/>
        <v>0</v>
      </c>
      <c r="I34" s="60">
        <f t="shared" si="6"/>
        <v>0</v>
      </c>
      <c r="J34" s="60">
        <f t="shared" si="6"/>
        <v>0</v>
      </c>
      <c r="K34" s="138">
        <f t="shared" si="6"/>
        <v>0</v>
      </c>
      <c r="L34" s="60">
        <f t="shared" si="6"/>
        <v>0</v>
      </c>
      <c r="M34" s="60">
        <f t="shared" si="6"/>
        <v>0</v>
      </c>
      <c r="N34" s="60">
        <f t="shared" si="6"/>
        <v>0</v>
      </c>
      <c r="O34" s="138">
        <f t="shared" si="6"/>
        <v>0</v>
      </c>
      <c r="P34" s="60">
        <f t="shared" si="6"/>
        <v>0</v>
      </c>
      <c r="Q34" s="60">
        <f t="shared" si="6"/>
        <v>0</v>
      </c>
      <c r="R34" s="60">
        <f t="shared" si="6"/>
        <v>0</v>
      </c>
      <c r="S34" s="60">
        <f t="shared" si="6"/>
        <v>0</v>
      </c>
      <c r="T34" s="60">
        <f t="shared" si="6"/>
        <v>0</v>
      </c>
      <c r="U34" s="60">
        <f t="shared" si="6"/>
        <v>0</v>
      </c>
      <c r="V34" s="60">
        <f t="shared" si="6"/>
        <v>0</v>
      </c>
      <c r="W34" s="60">
        <f t="shared" si="6"/>
        <v>0</v>
      </c>
      <c r="X34" s="60">
        <f t="shared" si="6"/>
        <v>0</v>
      </c>
      <c r="Y34" s="60">
        <f t="shared" si="6"/>
        <v>0</v>
      </c>
      <c r="Z34" s="60">
        <f t="shared" si="6"/>
        <v>0</v>
      </c>
      <c r="AA34" s="60">
        <f t="shared" si="6"/>
        <v>0</v>
      </c>
      <c r="AB34" s="60">
        <f t="shared" si="6"/>
        <v>0</v>
      </c>
      <c r="AC34" s="60">
        <f t="shared" si="6"/>
        <v>0</v>
      </c>
      <c r="AD34" s="60">
        <f t="shared" si="6"/>
        <v>0</v>
      </c>
      <c r="AE34" s="60">
        <f t="shared" si="6"/>
        <v>0</v>
      </c>
      <c r="AF34" s="60">
        <f t="shared" si="6"/>
        <v>0</v>
      </c>
      <c r="AG34" s="43"/>
    </row>
    <row r="35" spans="1:45" s="14" customFormat="1" ht="18.75" x14ac:dyDescent="0.2">
      <c r="A35" s="95"/>
      <c r="B35" s="96" t="s">
        <v>41</v>
      </c>
      <c r="C35" s="60">
        <v>0</v>
      </c>
      <c r="D35" s="41">
        <v>0</v>
      </c>
      <c r="E35" s="137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143">
        <v>0</v>
      </c>
      <c r="L35" s="40">
        <v>0</v>
      </c>
      <c r="M35" s="60">
        <v>0</v>
      </c>
      <c r="N35" s="40">
        <v>0</v>
      </c>
      <c r="O35" s="138">
        <v>0</v>
      </c>
      <c r="P35" s="40">
        <v>0</v>
      </c>
      <c r="Q35" s="60">
        <v>0</v>
      </c>
      <c r="R35" s="40">
        <v>0</v>
      </c>
      <c r="S35" s="40">
        <v>0</v>
      </c>
      <c r="T35" s="40">
        <v>0</v>
      </c>
      <c r="U35" s="40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60">
        <v>0</v>
      </c>
      <c r="AD35" s="42">
        <v>0</v>
      </c>
      <c r="AE35" s="60">
        <v>0</v>
      </c>
      <c r="AF35" s="42">
        <v>0</v>
      </c>
      <c r="AG35" s="43"/>
    </row>
    <row r="36" spans="1:45" s="15" customFormat="1" ht="23.25" customHeight="1" x14ac:dyDescent="0.2">
      <c r="A36" s="184" t="s">
        <v>56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6"/>
      <c r="V36" s="66"/>
      <c r="W36" s="168" t="s">
        <v>56</v>
      </c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70"/>
    </row>
    <row r="37" spans="1:45" s="15" customFormat="1" ht="48" customHeight="1" x14ac:dyDescent="0.2">
      <c r="A37" s="38" t="s">
        <v>31</v>
      </c>
      <c r="B37" s="52" t="s">
        <v>57</v>
      </c>
      <c r="C37" s="97"/>
      <c r="D37" s="38"/>
      <c r="E37" s="144"/>
      <c r="F37" s="97"/>
      <c r="G37" s="97"/>
      <c r="H37" s="97"/>
      <c r="I37" s="98"/>
      <c r="J37" s="38"/>
      <c r="K37" s="144"/>
      <c r="L37" s="38"/>
      <c r="M37" s="38"/>
      <c r="N37" s="38"/>
      <c r="O37" s="144"/>
      <c r="P37" s="38"/>
      <c r="Q37" s="38"/>
      <c r="R37" s="38"/>
      <c r="S37" s="38"/>
      <c r="T37" s="38"/>
      <c r="U37" s="38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1"/>
    </row>
    <row r="38" spans="1:45" s="15" customFormat="1" ht="18.75" x14ac:dyDescent="0.2">
      <c r="A38" s="38" t="s">
        <v>32</v>
      </c>
      <c r="B38" s="70" t="s">
        <v>43</v>
      </c>
      <c r="C38" s="97"/>
      <c r="D38" s="38"/>
      <c r="E38" s="144"/>
      <c r="F38" s="97"/>
      <c r="G38" s="97"/>
      <c r="H38" s="97"/>
      <c r="I38" s="98"/>
      <c r="J38" s="38"/>
      <c r="K38" s="144"/>
      <c r="L38" s="38"/>
      <c r="M38" s="38"/>
      <c r="N38" s="38"/>
      <c r="O38" s="144"/>
      <c r="P38" s="38"/>
      <c r="Q38" s="38"/>
      <c r="R38" s="38"/>
      <c r="S38" s="38"/>
      <c r="T38" s="38"/>
      <c r="U38" s="38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1"/>
    </row>
    <row r="39" spans="1:45" s="15" customFormat="1" ht="33" x14ac:dyDescent="0.2">
      <c r="A39" s="38"/>
      <c r="B39" s="99" t="s">
        <v>58</v>
      </c>
      <c r="C39" s="97"/>
      <c r="D39" s="38"/>
      <c r="E39" s="144"/>
      <c r="F39" s="97"/>
      <c r="G39" s="97"/>
      <c r="H39" s="97"/>
      <c r="I39" s="98"/>
      <c r="J39" s="38"/>
      <c r="K39" s="144"/>
      <c r="L39" s="38"/>
      <c r="M39" s="38"/>
      <c r="N39" s="38"/>
      <c r="O39" s="144"/>
      <c r="P39" s="38"/>
      <c r="Q39" s="38"/>
      <c r="R39" s="38"/>
      <c r="S39" s="38"/>
      <c r="T39" s="38"/>
      <c r="U39" s="38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1"/>
    </row>
    <row r="40" spans="1:45" s="15" customFormat="1" ht="114.75" customHeight="1" x14ac:dyDescent="0.2">
      <c r="A40" s="38"/>
      <c r="B40" s="70" t="s">
        <v>59</v>
      </c>
      <c r="C40" s="40">
        <v>0</v>
      </c>
      <c r="D40" s="41">
        <v>0</v>
      </c>
      <c r="E40" s="137">
        <v>0</v>
      </c>
      <c r="F40" s="40">
        <v>0</v>
      </c>
      <c r="G40" s="40">
        <v>0</v>
      </c>
      <c r="H40" s="40">
        <v>0</v>
      </c>
      <c r="I40" s="40">
        <v>0</v>
      </c>
      <c r="J40" s="41">
        <v>0</v>
      </c>
      <c r="K40" s="137">
        <v>0</v>
      </c>
      <c r="L40" s="41">
        <v>0</v>
      </c>
      <c r="M40" s="41">
        <v>0</v>
      </c>
      <c r="N40" s="41">
        <v>0</v>
      </c>
      <c r="O40" s="137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61"/>
    </row>
    <row r="41" spans="1:45" s="15" customFormat="1" ht="63" x14ac:dyDescent="0.2">
      <c r="A41" s="38"/>
      <c r="B41" s="70" t="s">
        <v>60</v>
      </c>
      <c r="C41" s="40">
        <v>0</v>
      </c>
      <c r="D41" s="41">
        <v>0</v>
      </c>
      <c r="E41" s="137">
        <v>0</v>
      </c>
      <c r="F41" s="40">
        <v>0</v>
      </c>
      <c r="G41" s="40">
        <v>0</v>
      </c>
      <c r="H41" s="40">
        <v>0</v>
      </c>
      <c r="I41" s="40">
        <v>0</v>
      </c>
      <c r="J41" s="41">
        <v>0</v>
      </c>
      <c r="K41" s="137">
        <v>0</v>
      </c>
      <c r="L41" s="41">
        <v>0</v>
      </c>
      <c r="M41" s="41">
        <v>0</v>
      </c>
      <c r="N41" s="41">
        <v>0</v>
      </c>
      <c r="O41" s="137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61"/>
    </row>
    <row r="42" spans="1:45" s="15" customFormat="1" ht="99.75" customHeight="1" x14ac:dyDescent="0.2">
      <c r="A42" s="38"/>
      <c r="B42" s="70" t="s">
        <v>61</v>
      </c>
      <c r="C42" s="40">
        <v>0</v>
      </c>
      <c r="D42" s="41">
        <v>0</v>
      </c>
      <c r="E42" s="137">
        <v>0</v>
      </c>
      <c r="F42" s="40">
        <v>0</v>
      </c>
      <c r="G42" s="40">
        <v>0</v>
      </c>
      <c r="H42" s="40">
        <v>0</v>
      </c>
      <c r="I42" s="40">
        <v>0</v>
      </c>
      <c r="J42" s="41">
        <v>0</v>
      </c>
      <c r="K42" s="137">
        <v>0</v>
      </c>
      <c r="L42" s="41">
        <v>0</v>
      </c>
      <c r="M42" s="41">
        <v>0</v>
      </c>
      <c r="N42" s="41">
        <v>0</v>
      </c>
      <c r="O42" s="137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61"/>
    </row>
    <row r="43" spans="1:45" s="15" customFormat="1" ht="54" customHeight="1" x14ac:dyDescent="0.2">
      <c r="A43" s="38"/>
      <c r="B43" s="70" t="s">
        <v>62</v>
      </c>
      <c r="C43" s="40">
        <v>0</v>
      </c>
      <c r="D43" s="41">
        <v>0</v>
      </c>
      <c r="E43" s="137">
        <v>0</v>
      </c>
      <c r="F43" s="40">
        <v>0</v>
      </c>
      <c r="G43" s="40">
        <v>0</v>
      </c>
      <c r="H43" s="40">
        <v>0</v>
      </c>
      <c r="I43" s="40">
        <v>0</v>
      </c>
      <c r="J43" s="41">
        <v>0</v>
      </c>
      <c r="K43" s="137">
        <v>0</v>
      </c>
      <c r="L43" s="41">
        <v>0</v>
      </c>
      <c r="M43" s="41">
        <v>0</v>
      </c>
      <c r="N43" s="41">
        <v>0</v>
      </c>
      <c r="O43" s="137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61"/>
    </row>
    <row r="44" spans="1:45" s="15" customFormat="1" ht="17.25" customHeight="1" x14ac:dyDescent="0.2">
      <c r="A44" s="93"/>
      <c r="B44" s="52" t="s">
        <v>42</v>
      </c>
      <c r="C44" s="100">
        <f>C45+C46</f>
        <v>0</v>
      </c>
      <c r="D44" s="100">
        <f t="shared" ref="D44:AF44" si="7">D45+D46</f>
        <v>0</v>
      </c>
      <c r="E44" s="145">
        <v>0</v>
      </c>
      <c r="F44" s="100">
        <f t="shared" si="7"/>
        <v>0</v>
      </c>
      <c r="G44" s="100">
        <f t="shared" si="7"/>
        <v>0</v>
      </c>
      <c r="H44" s="100">
        <f t="shared" si="7"/>
        <v>0</v>
      </c>
      <c r="I44" s="100">
        <f t="shared" si="7"/>
        <v>0</v>
      </c>
      <c r="J44" s="100">
        <f t="shared" si="7"/>
        <v>0</v>
      </c>
      <c r="K44" s="145">
        <f t="shared" si="7"/>
        <v>0</v>
      </c>
      <c r="L44" s="100">
        <f t="shared" si="7"/>
        <v>0</v>
      </c>
      <c r="M44" s="100">
        <f t="shared" si="7"/>
        <v>0</v>
      </c>
      <c r="N44" s="100">
        <f t="shared" si="7"/>
        <v>0</v>
      </c>
      <c r="O44" s="145">
        <f t="shared" si="7"/>
        <v>0</v>
      </c>
      <c r="P44" s="100">
        <f t="shared" si="7"/>
        <v>0</v>
      </c>
      <c r="Q44" s="100">
        <f t="shared" si="7"/>
        <v>0</v>
      </c>
      <c r="R44" s="100">
        <f t="shared" si="7"/>
        <v>0</v>
      </c>
      <c r="S44" s="100">
        <f t="shared" si="7"/>
        <v>0</v>
      </c>
      <c r="T44" s="100">
        <f t="shared" si="7"/>
        <v>0</v>
      </c>
      <c r="U44" s="100">
        <f t="shared" si="7"/>
        <v>0</v>
      </c>
      <c r="V44" s="100">
        <f t="shared" si="7"/>
        <v>0</v>
      </c>
      <c r="W44" s="100">
        <f t="shared" si="7"/>
        <v>0</v>
      </c>
      <c r="X44" s="100">
        <f t="shared" si="7"/>
        <v>0</v>
      </c>
      <c r="Y44" s="100">
        <f t="shared" si="7"/>
        <v>0</v>
      </c>
      <c r="Z44" s="100">
        <f t="shared" si="7"/>
        <v>0</v>
      </c>
      <c r="AA44" s="100">
        <f t="shared" si="7"/>
        <v>0</v>
      </c>
      <c r="AB44" s="100">
        <f t="shared" si="7"/>
        <v>0</v>
      </c>
      <c r="AC44" s="100">
        <f t="shared" si="7"/>
        <v>0</v>
      </c>
      <c r="AD44" s="100">
        <f t="shared" si="7"/>
        <v>0</v>
      </c>
      <c r="AE44" s="100">
        <f t="shared" si="7"/>
        <v>0</v>
      </c>
      <c r="AF44" s="100">
        <f t="shared" si="7"/>
        <v>0</v>
      </c>
      <c r="AG44" s="61"/>
    </row>
    <row r="45" spans="1:45" s="14" customFormat="1" ht="17.25" customHeight="1" x14ac:dyDescent="0.2">
      <c r="A45" s="94"/>
      <c r="B45" s="39" t="s">
        <v>20</v>
      </c>
      <c r="C45" s="75">
        <f>C43+C42+C41+C40</f>
        <v>0</v>
      </c>
      <c r="D45" s="40">
        <f t="shared" ref="D45:AF45" si="8">D43+D42+D41+D40</f>
        <v>0</v>
      </c>
      <c r="E45" s="143">
        <v>0</v>
      </c>
      <c r="F45" s="40">
        <f t="shared" si="8"/>
        <v>0</v>
      </c>
      <c r="G45" s="40">
        <f t="shared" si="8"/>
        <v>0</v>
      </c>
      <c r="H45" s="40">
        <f t="shared" si="8"/>
        <v>0</v>
      </c>
      <c r="I45" s="40">
        <f t="shared" si="8"/>
        <v>0</v>
      </c>
      <c r="J45" s="40">
        <f t="shared" si="8"/>
        <v>0</v>
      </c>
      <c r="K45" s="143">
        <f t="shared" si="8"/>
        <v>0</v>
      </c>
      <c r="L45" s="40">
        <f t="shared" si="8"/>
        <v>0</v>
      </c>
      <c r="M45" s="40">
        <f t="shared" si="8"/>
        <v>0</v>
      </c>
      <c r="N45" s="40">
        <f t="shared" si="8"/>
        <v>0</v>
      </c>
      <c r="O45" s="143">
        <f t="shared" si="8"/>
        <v>0</v>
      </c>
      <c r="P45" s="40">
        <f t="shared" si="8"/>
        <v>0</v>
      </c>
      <c r="Q45" s="40">
        <f t="shared" si="8"/>
        <v>0</v>
      </c>
      <c r="R45" s="40">
        <f t="shared" si="8"/>
        <v>0</v>
      </c>
      <c r="S45" s="40">
        <f t="shared" si="8"/>
        <v>0</v>
      </c>
      <c r="T45" s="40">
        <f t="shared" si="8"/>
        <v>0</v>
      </c>
      <c r="U45" s="40">
        <f t="shared" si="8"/>
        <v>0</v>
      </c>
      <c r="V45" s="40">
        <f t="shared" si="8"/>
        <v>0</v>
      </c>
      <c r="W45" s="40">
        <f t="shared" si="8"/>
        <v>0</v>
      </c>
      <c r="X45" s="40">
        <f t="shared" si="8"/>
        <v>0</v>
      </c>
      <c r="Y45" s="40">
        <f t="shared" si="8"/>
        <v>0</v>
      </c>
      <c r="Z45" s="40">
        <f t="shared" si="8"/>
        <v>0</v>
      </c>
      <c r="AA45" s="40">
        <f t="shared" si="8"/>
        <v>0</v>
      </c>
      <c r="AB45" s="40">
        <f t="shared" si="8"/>
        <v>0</v>
      </c>
      <c r="AC45" s="40">
        <f t="shared" si="8"/>
        <v>0</v>
      </c>
      <c r="AD45" s="40">
        <f t="shared" si="8"/>
        <v>0</v>
      </c>
      <c r="AE45" s="40">
        <f t="shared" si="8"/>
        <v>0</v>
      </c>
      <c r="AF45" s="40">
        <f t="shared" si="8"/>
        <v>0</v>
      </c>
      <c r="AG45" s="43"/>
    </row>
    <row r="46" spans="1:45" s="14" customFormat="1" ht="18.75" x14ac:dyDescent="0.2">
      <c r="A46" s="94"/>
      <c r="B46" s="96" t="s">
        <v>41</v>
      </c>
      <c r="C46" s="60">
        <v>0</v>
      </c>
      <c r="D46" s="41">
        <v>0</v>
      </c>
      <c r="E46" s="137">
        <v>0</v>
      </c>
      <c r="F46" s="40">
        <v>0</v>
      </c>
      <c r="G46" s="40">
        <v>0</v>
      </c>
      <c r="H46" s="40">
        <v>0</v>
      </c>
      <c r="I46" s="40">
        <v>0</v>
      </c>
      <c r="J46" s="41">
        <v>0</v>
      </c>
      <c r="K46" s="137">
        <v>0</v>
      </c>
      <c r="L46" s="41">
        <v>0</v>
      </c>
      <c r="M46" s="41">
        <v>0</v>
      </c>
      <c r="N46" s="41">
        <v>0</v>
      </c>
      <c r="O46" s="137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3"/>
    </row>
    <row r="47" spans="1:45" s="15" customFormat="1" ht="43.5" customHeight="1" x14ac:dyDescent="0.2">
      <c r="A47" s="190" t="s">
        <v>86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2"/>
      <c r="V47" s="66"/>
      <c r="W47" s="171" t="s">
        <v>85</v>
      </c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3"/>
    </row>
    <row r="48" spans="1:45" s="15" customFormat="1" ht="84.75" customHeight="1" x14ac:dyDescent="0.2">
      <c r="A48" s="38" t="s">
        <v>33</v>
      </c>
      <c r="B48" s="52" t="s">
        <v>63</v>
      </c>
      <c r="C48" s="97"/>
      <c r="D48" s="38"/>
      <c r="E48" s="144"/>
      <c r="F48" s="97"/>
      <c r="G48" s="97"/>
      <c r="H48" s="97"/>
      <c r="I48" s="98"/>
      <c r="J48" s="38"/>
      <c r="K48" s="144"/>
      <c r="L48" s="38"/>
      <c r="M48" s="38"/>
      <c r="N48" s="38"/>
      <c r="O48" s="144"/>
      <c r="P48" s="38"/>
      <c r="Q48" s="38"/>
      <c r="R48" s="38"/>
      <c r="S48" s="38"/>
      <c r="T48" s="38"/>
      <c r="U48" s="38"/>
      <c r="V48" s="66"/>
      <c r="W48" s="66"/>
      <c r="X48" s="66"/>
      <c r="Y48" s="66"/>
      <c r="Z48" s="66"/>
      <c r="AA48" s="66"/>
      <c r="AB48" s="66"/>
      <c r="AC48" s="97"/>
      <c r="AD48" s="66"/>
      <c r="AE48" s="97"/>
      <c r="AF48" s="66"/>
      <c r="AG48" s="61"/>
    </row>
    <row r="49" spans="1:45" s="44" customFormat="1" ht="75" customHeight="1" x14ac:dyDescent="0.2">
      <c r="A49" s="38"/>
      <c r="B49" s="39" t="s">
        <v>64</v>
      </c>
      <c r="C49" s="40">
        <v>1979.2</v>
      </c>
      <c r="D49" s="41">
        <v>0</v>
      </c>
      <c r="E49" s="137">
        <v>0</v>
      </c>
      <c r="F49" s="40">
        <v>0</v>
      </c>
      <c r="G49" s="40">
        <v>0</v>
      </c>
      <c r="H49" s="40">
        <v>0</v>
      </c>
      <c r="I49" s="40">
        <v>0</v>
      </c>
      <c r="J49" s="41">
        <v>0</v>
      </c>
      <c r="K49" s="137">
        <v>164.61</v>
      </c>
      <c r="L49" s="41">
        <v>0</v>
      </c>
      <c r="M49" s="41">
        <v>164.62</v>
      </c>
      <c r="N49" s="41">
        <v>0</v>
      </c>
      <c r="O49" s="137">
        <v>164.61</v>
      </c>
      <c r="P49" s="41">
        <v>0</v>
      </c>
      <c r="Q49" s="41">
        <v>164.62</v>
      </c>
      <c r="R49" s="41">
        <v>0</v>
      </c>
      <c r="S49" s="41">
        <v>164.61</v>
      </c>
      <c r="T49" s="41">
        <v>0</v>
      </c>
      <c r="U49" s="41">
        <v>164.62</v>
      </c>
      <c r="V49" s="42">
        <v>0</v>
      </c>
      <c r="W49" s="42">
        <v>164.62</v>
      </c>
      <c r="X49" s="42">
        <v>0</v>
      </c>
      <c r="Y49" s="42">
        <v>164.61</v>
      </c>
      <c r="Z49" s="42">
        <v>0</v>
      </c>
      <c r="AA49" s="42">
        <v>164.62</v>
      </c>
      <c r="AB49" s="42">
        <v>0</v>
      </c>
      <c r="AC49" s="40">
        <v>164.62</v>
      </c>
      <c r="AD49" s="42">
        <v>0</v>
      </c>
      <c r="AE49" s="40">
        <v>333.04</v>
      </c>
      <c r="AF49" s="42">
        <v>0</v>
      </c>
      <c r="AG49" s="43"/>
    </row>
    <row r="50" spans="1:45" s="15" customFormat="1" ht="28.5" customHeight="1" x14ac:dyDescent="0.2">
      <c r="A50" s="93"/>
      <c r="B50" s="52" t="s">
        <v>42</v>
      </c>
      <c r="C50" s="101">
        <f t="shared" ref="C50:M50" si="9">C51+C52</f>
        <v>1979.1999999999998</v>
      </c>
      <c r="D50" s="100">
        <f t="shared" si="9"/>
        <v>0</v>
      </c>
      <c r="E50" s="145">
        <f>C50</f>
        <v>1979.1999999999998</v>
      </c>
      <c r="F50" s="100">
        <f t="shared" si="9"/>
        <v>0</v>
      </c>
      <c r="G50" s="100">
        <f t="shared" si="9"/>
        <v>0</v>
      </c>
      <c r="H50" s="100">
        <f t="shared" si="9"/>
        <v>0</v>
      </c>
      <c r="I50" s="100">
        <f t="shared" si="9"/>
        <v>0</v>
      </c>
      <c r="J50" s="100">
        <f t="shared" si="9"/>
        <v>0</v>
      </c>
      <c r="K50" s="145">
        <f>K49</f>
        <v>164.61</v>
      </c>
      <c r="L50" s="100">
        <f t="shared" si="9"/>
        <v>0</v>
      </c>
      <c r="M50" s="100">
        <f t="shared" si="9"/>
        <v>164.62</v>
      </c>
      <c r="N50" s="100">
        <v>0</v>
      </c>
      <c r="O50" s="145">
        <f t="shared" ref="O50:AD50" si="10">O51+O52</f>
        <v>164.61</v>
      </c>
      <c r="P50" s="100">
        <f t="shared" si="10"/>
        <v>0</v>
      </c>
      <c r="Q50" s="100">
        <f>Q49</f>
        <v>164.62</v>
      </c>
      <c r="R50" s="100">
        <f t="shared" si="10"/>
        <v>0</v>
      </c>
      <c r="S50" s="100">
        <f>S49</f>
        <v>164.61</v>
      </c>
      <c r="T50" s="100">
        <f t="shared" si="10"/>
        <v>0</v>
      </c>
      <c r="U50" s="100">
        <f>U49</f>
        <v>164.62</v>
      </c>
      <c r="V50" s="100">
        <f t="shared" si="10"/>
        <v>0</v>
      </c>
      <c r="W50" s="100">
        <f>W49</f>
        <v>164.62</v>
      </c>
      <c r="X50" s="100">
        <f t="shared" si="10"/>
        <v>0</v>
      </c>
      <c r="Y50" s="100">
        <f>Y49</f>
        <v>164.61</v>
      </c>
      <c r="Z50" s="100">
        <f t="shared" si="10"/>
        <v>0</v>
      </c>
      <c r="AA50" s="100">
        <f>AA49</f>
        <v>164.62</v>
      </c>
      <c r="AB50" s="100">
        <f t="shared" si="10"/>
        <v>0</v>
      </c>
      <c r="AC50" s="100">
        <f>AC49</f>
        <v>164.62</v>
      </c>
      <c r="AD50" s="100">
        <f t="shared" si="10"/>
        <v>0</v>
      </c>
      <c r="AE50" s="100">
        <f>AE49</f>
        <v>333.04</v>
      </c>
      <c r="AF50" s="100">
        <f>AF51+AF52</f>
        <v>0</v>
      </c>
      <c r="AG50" s="43"/>
    </row>
    <row r="51" spans="1:45" s="14" customFormat="1" ht="18.75" customHeight="1" x14ac:dyDescent="0.2">
      <c r="A51" s="94"/>
      <c r="B51" s="39" t="s">
        <v>20</v>
      </c>
      <c r="C51" s="75">
        <v>440.1</v>
      </c>
      <c r="D51" s="40">
        <f t="shared" ref="D51:J51" si="11">D49</f>
        <v>0</v>
      </c>
      <c r="E51" s="143">
        <f>C51</f>
        <v>440.1</v>
      </c>
      <c r="F51" s="40">
        <f t="shared" si="11"/>
        <v>0</v>
      </c>
      <c r="G51" s="40">
        <f t="shared" si="11"/>
        <v>0</v>
      </c>
      <c r="H51" s="40">
        <f t="shared" si="11"/>
        <v>0</v>
      </c>
      <c r="I51" s="40">
        <f t="shared" si="11"/>
        <v>0</v>
      </c>
      <c r="J51" s="40">
        <f t="shared" si="11"/>
        <v>0</v>
      </c>
      <c r="K51" s="143">
        <v>0</v>
      </c>
      <c r="L51" s="40">
        <f>L49</f>
        <v>0</v>
      </c>
      <c r="M51" s="40">
        <f>M49</f>
        <v>164.62</v>
      </c>
      <c r="N51" s="40">
        <v>0</v>
      </c>
      <c r="O51" s="143">
        <f>O49</f>
        <v>164.61</v>
      </c>
      <c r="P51" s="40">
        <f>P49</f>
        <v>0</v>
      </c>
      <c r="Q51" s="40">
        <v>110.87</v>
      </c>
      <c r="R51" s="40">
        <f>R49</f>
        <v>0</v>
      </c>
      <c r="S51" s="40">
        <v>0</v>
      </c>
      <c r="T51" s="40">
        <f>T49</f>
        <v>0</v>
      </c>
      <c r="U51" s="40">
        <v>0</v>
      </c>
      <c r="V51" s="40">
        <f>V49</f>
        <v>0</v>
      </c>
      <c r="W51" s="40">
        <v>0</v>
      </c>
      <c r="X51" s="40">
        <f>X49</f>
        <v>0</v>
      </c>
      <c r="Y51" s="40">
        <v>0</v>
      </c>
      <c r="Z51" s="40">
        <f>Z49</f>
        <v>0</v>
      </c>
      <c r="AA51" s="40">
        <v>0</v>
      </c>
      <c r="AB51" s="40">
        <f>AB49</f>
        <v>0</v>
      </c>
      <c r="AC51" s="40">
        <v>0</v>
      </c>
      <c r="AD51" s="40">
        <f>AD49</f>
        <v>0</v>
      </c>
      <c r="AE51" s="40">
        <v>0</v>
      </c>
      <c r="AF51" s="40">
        <f>AF49</f>
        <v>0</v>
      </c>
      <c r="AG51" s="43"/>
    </row>
    <row r="52" spans="1:45" s="14" customFormat="1" ht="18.75" customHeight="1" x14ac:dyDescent="0.2">
      <c r="A52" s="94"/>
      <c r="B52" s="39" t="s">
        <v>41</v>
      </c>
      <c r="C52" s="40">
        <v>1539.1</v>
      </c>
      <c r="D52" s="41">
        <v>0</v>
      </c>
      <c r="E52" s="137">
        <f>C52</f>
        <v>1539.1</v>
      </c>
      <c r="F52" s="40">
        <v>0</v>
      </c>
      <c r="G52" s="40">
        <v>0</v>
      </c>
      <c r="H52" s="40">
        <v>0</v>
      </c>
      <c r="I52" s="40">
        <v>0</v>
      </c>
      <c r="J52" s="41">
        <v>0</v>
      </c>
      <c r="K52" s="137">
        <f>K50</f>
        <v>164.61</v>
      </c>
      <c r="L52" s="41">
        <v>0</v>
      </c>
      <c r="M52" s="41">
        <v>0</v>
      </c>
      <c r="N52" s="41">
        <v>0</v>
      </c>
      <c r="O52" s="137">
        <v>0</v>
      </c>
      <c r="P52" s="41">
        <v>0</v>
      </c>
      <c r="Q52" s="41">
        <v>53.75</v>
      </c>
      <c r="R52" s="41">
        <v>0</v>
      </c>
      <c r="S52" s="41">
        <f>S50</f>
        <v>164.61</v>
      </c>
      <c r="T52" s="41">
        <v>0</v>
      </c>
      <c r="U52" s="41">
        <f>U50</f>
        <v>164.62</v>
      </c>
      <c r="V52" s="42">
        <v>0</v>
      </c>
      <c r="W52" s="42">
        <f>W50</f>
        <v>164.62</v>
      </c>
      <c r="X52" s="42">
        <v>0</v>
      </c>
      <c r="Y52" s="42">
        <f>Y50</f>
        <v>164.61</v>
      </c>
      <c r="Z52" s="42">
        <v>0</v>
      </c>
      <c r="AA52" s="42">
        <f>AA49</f>
        <v>164.62</v>
      </c>
      <c r="AB52" s="42">
        <v>0</v>
      </c>
      <c r="AC52" s="40">
        <f>AC50</f>
        <v>164.62</v>
      </c>
      <c r="AD52" s="42">
        <v>0</v>
      </c>
      <c r="AE52" s="40">
        <f>AE50</f>
        <v>333.04</v>
      </c>
      <c r="AF52" s="42">
        <v>0</v>
      </c>
      <c r="AG52" s="43"/>
    </row>
    <row r="53" spans="1:45" s="15" customFormat="1" ht="35.25" hidden="1" customHeight="1" x14ac:dyDescent="0.2">
      <c r="A53" s="95" t="s">
        <v>36</v>
      </c>
      <c r="B53" s="52" t="s">
        <v>65</v>
      </c>
      <c r="C53" s="97"/>
      <c r="D53" s="38"/>
      <c r="E53" s="144"/>
      <c r="F53" s="97"/>
      <c r="G53" s="97"/>
      <c r="H53" s="97"/>
      <c r="I53" s="98"/>
      <c r="J53" s="102"/>
      <c r="K53" s="146"/>
      <c r="L53" s="102"/>
      <c r="M53" s="102"/>
      <c r="N53" s="102"/>
      <c r="O53" s="146"/>
      <c r="P53" s="102"/>
      <c r="Q53" s="102"/>
      <c r="R53" s="102"/>
      <c r="S53" s="102"/>
      <c r="T53" s="102"/>
      <c r="U53" s="102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1"/>
    </row>
    <row r="54" spans="1:45" s="15" customFormat="1" ht="20.25" hidden="1" customHeight="1" x14ac:dyDescent="0.2">
      <c r="A54" s="95"/>
      <c r="B54" s="39" t="s">
        <v>43</v>
      </c>
      <c r="C54" s="97"/>
      <c r="D54" s="38"/>
      <c r="E54" s="144"/>
      <c r="F54" s="97"/>
      <c r="G54" s="97"/>
      <c r="H54" s="97"/>
      <c r="I54" s="98"/>
      <c r="J54" s="102"/>
      <c r="K54" s="146"/>
      <c r="L54" s="102"/>
      <c r="M54" s="102"/>
      <c r="N54" s="102"/>
      <c r="O54" s="146"/>
      <c r="P54" s="102"/>
      <c r="Q54" s="102"/>
      <c r="R54" s="102"/>
      <c r="S54" s="102"/>
      <c r="T54" s="102"/>
      <c r="U54" s="102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1"/>
    </row>
    <row r="55" spans="1:45" s="15" customFormat="1" ht="131.25" hidden="1" customHeight="1" x14ac:dyDescent="0.2">
      <c r="A55" s="95"/>
      <c r="B55" s="39" t="s">
        <v>67</v>
      </c>
      <c r="C55" s="103" t="s">
        <v>69</v>
      </c>
      <c r="D55" s="103" t="s">
        <v>69</v>
      </c>
      <c r="E55" s="147"/>
      <c r="F55" s="103" t="s">
        <v>69</v>
      </c>
      <c r="G55" s="103" t="s">
        <v>69</v>
      </c>
      <c r="H55" s="103" t="s">
        <v>69</v>
      </c>
      <c r="I55" s="103" t="s">
        <v>69</v>
      </c>
      <c r="J55" s="103" t="s">
        <v>69</v>
      </c>
      <c r="K55" s="147" t="s">
        <v>69</v>
      </c>
      <c r="L55" s="103" t="s">
        <v>69</v>
      </c>
      <c r="M55" s="103" t="s">
        <v>69</v>
      </c>
      <c r="N55" s="103" t="s">
        <v>69</v>
      </c>
      <c r="O55" s="147" t="s">
        <v>69</v>
      </c>
      <c r="P55" s="103" t="s">
        <v>69</v>
      </c>
      <c r="Q55" s="103" t="s">
        <v>69</v>
      </c>
      <c r="R55" s="103" t="s">
        <v>69</v>
      </c>
      <c r="S55" s="103" t="s">
        <v>69</v>
      </c>
      <c r="T55" s="103" t="s">
        <v>69</v>
      </c>
      <c r="U55" s="103" t="s">
        <v>69</v>
      </c>
      <c r="V55" s="103" t="s">
        <v>69</v>
      </c>
      <c r="W55" s="103" t="s">
        <v>69</v>
      </c>
      <c r="X55" s="103" t="s">
        <v>69</v>
      </c>
      <c r="Y55" s="103" t="s">
        <v>69</v>
      </c>
      <c r="Z55" s="103" t="s">
        <v>69</v>
      </c>
      <c r="AA55" s="103" t="s">
        <v>69</v>
      </c>
      <c r="AB55" s="103" t="s">
        <v>69</v>
      </c>
      <c r="AC55" s="103" t="s">
        <v>69</v>
      </c>
      <c r="AD55" s="103" t="s">
        <v>69</v>
      </c>
      <c r="AE55" s="103" t="s">
        <v>69</v>
      </c>
      <c r="AF55" s="103" t="s">
        <v>69</v>
      </c>
      <c r="AG55" s="61"/>
    </row>
    <row r="56" spans="1:45" s="15" customFormat="1" ht="21" hidden="1" customHeight="1" x14ac:dyDescent="0.2">
      <c r="A56" s="104"/>
      <c r="B56" s="52" t="s">
        <v>42</v>
      </c>
      <c r="C56" s="105" t="s">
        <v>69</v>
      </c>
      <c r="D56" s="105" t="s">
        <v>69</v>
      </c>
      <c r="E56" s="148"/>
      <c r="F56" s="105" t="s">
        <v>69</v>
      </c>
      <c r="G56" s="105" t="s">
        <v>69</v>
      </c>
      <c r="H56" s="105" t="s">
        <v>69</v>
      </c>
      <c r="I56" s="105" t="s">
        <v>69</v>
      </c>
      <c r="J56" s="105" t="s">
        <v>69</v>
      </c>
      <c r="K56" s="148" t="s">
        <v>69</v>
      </c>
      <c r="L56" s="105" t="s">
        <v>69</v>
      </c>
      <c r="M56" s="105" t="s">
        <v>69</v>
      </c>
      <c r="N56" s="105" t="s">
        <v>69</v>
      </c>
      <c r="O56" s="148" t="s">
        <v>69</v>
      </c>
      <c r="P56" s="105" t="s">
        <v>69</v>
      </c>
      <c r="Q56" s="105" t="s">
        <v>69</v>
      </c>
      <c r="R56" s="105" t="s">
        <v>69</v>
      </c>
      <c r="S56" s="105" t="s">
        <v>69</v>
      </c>
      <c r="T56" s="105" t="s">
        <v>69</v>
      </c>
      <c r="U56" s="105" t="s">
        <v>69</v>
      </c>
      <c r="V56" s="105" t="s">
        <v>69</v>
      </c>
      <c r="W56" s="105" t="s">
        <v>69</v>
      </c>
      <c r="X56" s="105" t="s">
        <v>69</v>
      </c>
      <c r="Y56" s="105" t="s">
        <v>69</v>
      </c>
      <c r="Z56" s="105" t="s">
        <v>69</v>
      </c>
      <c r="AA56" s="105" t="s">
        <v>69</v>
      </c>
      <c r="AB56" s="105" t="s">
        <v>69</v>
      </c>
      <c r="AC56" s="105" t="s">
        <v>69</v>
      </c>
      <c r="AD56" s="105" t="s">
        <v>69</v>
      </c>
      <c r="AE56" s="105" t="s">
        <v>69</v>
      </c>
      <c r="AF56" s="105" t="s">
        <v>69</v>
      </c>
      <c r="AG56" s="61"/>
    </row>
    <row r="57" spans="1:45" s="14" customFormat="1" ht="18.75" hidden="1" customHeight="1" x14ac:dyDescent="0.2">
      <c r="A57" s="106"/>
      <c r="B57" s="39" t="s">
        <v>20</v>
      </c>
      <c r="C57" s="103" t="s">
        <v>69</v>
      </c>
      <c r="D57" s="103" t="s">
        <v>69</v>
      </c>
      <c r="E57" s="147"/>
      <c r="F57" s="103" t="s">
        <v>69</v>
      </c>
      <c r="G57" s="103" t="s">
        <v>69</v>
      </c>
      <c r="H57" s="103" t="s">
        <v>69</v>
      </c>
      <c r="I57" s="103" t="s">
        <v>69</v>
      </c>
      <c r="J57" s="103" t="s">
        <v>69</v>
      </c>
      <c r="K57" s="147" t="s">
        <v>69</v>
      </c>
      <c r="L57" s="103" t="s">
        <v>69</v>
      </c>
      <c r="M57" s="103" t="s">
        <v>69</v>
      </c>
      <c r="N57" s="103" t="s">
        <v>69</v>
      </c>
      <c r="O57" s="147" t="s">
        <v>69</v>
      </c>
      <c r="P57" s="103" t="s">
        <v>69</v>
      </c>
      <c r="Q57" s="103" t="s">
        <v>69</v>
      </c>
      <c r="R57" s="103" t="s">
        <v>69</v>
      </c>
      <c r="S57" s="103" t="s">
        <v>69</v>
      </c>
      <c r="T57" s="103" t="s">
        <v>69</v>
      </c>
      <c r="U57" s="103" t="s">
        <v>69</v>
      </c>
      <c r="V57" s="103" t="s">
        <v>69</v>
      </c>
      <c r="W57" s="103" t="s">
        <v>69</v>
      </c>
      <c r="X57" s="103" t="s">
        <v>69</v>
      </c>
      <c r="Y57" s="103" t="s">
        <v>69</v>
      </c>
      <c r="Z57" s="103" t="s">
        <v>69</v>
      </c>
      <c r="AA57" s="103" t="s">
        <v>69</v>
      </c>
      <c r="AB57" s="103" t="s">
        <v>69</v>
      </c>
      <c r="AC57" s="103" t="s">
        <v>69</v>
      </c>
      <c r="AD57" s="103" t="s">
        <v>69</v>
      </c>
      <c r="AE57" s="103" t="s">
        <v>69</v>
      </c>
      <c r="AF57" s="103" t="s">
        <v>69</v>
      </c>
      <c r="AG57" s="43"/>
    </row>
    <row r="58" spans="1:45" s="14" customFormat="1" ht="18.75" hidden="1" x14ac:dyDescent="0.2">
      <c r="A58" s="39"/>
      <c r="B58" s="39" t="s">
        <v>41</v>
      </c>
      <c r="C58" s="103" t="s">
        <v>69</v>
      </c>
      <c r="D58" s="103" t="s">
        <v>69</v>
      </c>
      <c r="E58" s="147"/>
      <c r="F58" s="103" t="s">
        <v>69</v>
      </c>
      <c r="G58" s="103" t="s">
        <v>69</v>
      </c>
      <c r="H58" s="103" t="s">
        <v>69</v>
      </c>
      <c r="I58" s="103" t="s">
        <v>69</v>
      </c>
      <c r="J58" s="103" t="s">
        <v>69</v>
      </c>
      <c r="K58" s="147" t="s">
        <v>69</v>
      </c>
      <c r="L58" s="103" t="s">
        <v>69</v>
      </c>
      <c r="M58" s="103" t="s">
        <v>69</v>
      </c>
      <c r="N58" s="103" t="s">
        <v>69</v>
      </c>
      <c r="O58" s="147" t="s">
        <v>69</v>
      </c>
      <c r="P58" s="103" t="s">
        <v>69</v>
      </c>
      <c r="Q58" s="103" t="s">
        <v>69</v>
      </c>
      <c r="R58" s="103" t="s">
        <v>69</v>
      </c>
      <c r="S58" s="103" t="s">
        <v>69</v>
      </c>
      <c r="T58" s="103" t="s">
        <v>69</v>
      </c>
      <c r="U58" s="103" t="s">
        <v>69</v>
      </c>
      <c r="V58" s="103" t="s">
        <v>69</v>
      </c>
      <c r="W58" s="103" t="s">
        <v>69</v>
      </c>
      <c r="X58" s="103" t="s">
        <v>69</v>
      </c>
      <c r="Y58" s="103" t="s">
        <v>69</v>
      </c>
      <c r="Z58" s="103" t="s">
        <v>69</v>
      </c>
      <c r="AA58" s="103" t="s">
        <v>69</v>
      </c>
      <c r="AB58" s="103" t="s">
        <v>69</v>
      </c>
      <c r="AC58" s="103" t="s">
        <v>69</v>
      </c>
      <c r="AD58" s="103" t="s">
        <v>69</v>
      </c>
      <c r="AE58" s="103" t="s">
        <v>69</v>
      </c>
      <c r="AF58" s="103" t="s">
        <v>69</v>
      </c>
      <c r="AG58" s="43"/>
    </row>
    <row r="59" spans="1:45" s="15" customFormat="1" ht="63" hidden="1" x14ac:dyDescent="0.2">
      <c r="A59" s="107"/>
      <c r="B59" s="52" t="s">
        <v>66</v>
      </c>
      <c r="C59" s="103"/>
      <c r="D59" s="108"/>
      <c r="E59" s="157"/>
      <c r="F59" s="105"/>
      <c r="G59" s="105"/>
      <c r="H59" s="105"/>
      <c r="I59" s="109"/>
      <c r="J59" s="110"/>
      <c r="K59" s="149"/>
      <c r="L59" s="110"/>
      <c r="M59" s="110"/>
      <c r="N59" s="110"/>
      <c r="O59" s="149"/>
      <c r="P59" s="110"/>
      <c r="Q59" s="110"/>
      <c r="R59" s="110"/>
      <c r="S59" s="110"/>
      <c r="T59" s="110"/>
      <c r="U59" s="110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61"/>
    </row>
    <row r="60" spans="1:45" ht="132.75" hidden="1" customHeight="1" x14ac:dyDescent="0.2">
      <c r="A60" s="95" t="s">
        <v>29</v>
      </c>
      <c r="B60" s="70" t="s">
        <v>68</v>
      </c>
      <c r="C60" s="103" t="s">
        <v>69</v>
      </c>
      <c r="D60" s="103" t="s">
        <v>69</v>
      </c>
      <c r="E60" s="147"/>
      <c r="F60" s="103" t="s">
        <v>69</v>
      </c>
      <c r="G60" s="103" t="s">
        <v>69</v>
      </c>
      <c r="H60" s="103" t="s">
        <v>69</v>
      </c>
      <c r="I60" s="103" t="s">
        <v>69</v>
      </c>
      <c r="J60" s="103" t="s">
        <v>69</v>
      </c>
      <c r="K60" s="147" t="s">
        <v>69</v>
      </c>
      <c r="L60" s="103" t="s">
        <v>69</v>
      </c>
      <c r="M60" s="103" t="s">
        <v>69</v>
      </c>
      <c r="N60" s="103" t="s">
        <v>69</v>
      </c>
      <c r="O60" s="147" t="s">
        <v>69</v>
      </c>
      <c r="P60" s="103" t="s">
        <v>69</v>
      </c>
      <c r="Q60" s="103" t="s">
        <v>69</v>
      </c>
      <c r="R60" s="103" t="s">
        <v>69</v>
      </c>
      <c r="S60" s="103" t="s">
        <v>69</v>
      </c>
      <c r="T60" s="103" t="s">
        <v>69</v>
      </c>
      <c r="U60" s="103" t="s">
        <v>69</v>
      </c>
      <c r="V60" s="103" t="s">
        <v>69</v>
      </c>
      <c r="W60" s="103" t="s">
        <v>69</v>
      </c>
      <c r="X60" s="103" t="s">
        <v>69</v>
      </c>
      <c r="Y60" s="103" t="s">
        <v>69</v>
      </c>
      <c r="Z60" s="103" t="s">
        <v>69</v>
      </c>
      <c r="AA60" s="103" t="s">
        <v>69</v>
      </c>
      <c r="AB60" s="103" t="s">
        <v>69</v>
      </c>
      <c r="AC60" s="103" t="s">
        <v>69</v>
      </c>
      <c r="AD60" s="103" t="s">
        <v>69</v>
      </c>
      <c r="AE60" s="103" t="s">
        <v>69</v>
      </c>
      <c r="AF60" s="103" t="s">
        <v>69</v>
      </c>
      <c r="AG60" s="112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3"/>
    </row>
    <row r="61" spans="1:45" ht="69" hidden="1" customHeight="1" x14ac:dyDescent="0.2">
      <c r="A61" s="95" t="s">
        <v>37</v>
      </c>
      <c r="B61" s="70" t="s">
        <v>70</v>
      </c>
      <c r="C61" s="103" t="s">
        <v>69</v>
      </c>
      <c r="D61" s="103" t="s">
        <v>69</v>
      </c>
      <c r="E61" s="147"/>
      <c r="F61" s="103" t="s">
        <v>69</v>
      </c>
      <c r="G61" s="103" t="s">
        <v>69</v>
      </c>
      <c r="H61" s="103" t="s">
        <v>69</v>
      </c>
      <c r="I61" s="103" t="s">
        <v>69</v>
      </c>
      <c r="J61" s="103" t="s">
        <v>69</v>
      </c>
      <c r="K61" s="147" t="s">
        <v>69</v>
      </c>
      <c r="L61" s="103" t="s">
        <v>69</v>
      </c>
      <c r="M61" s="103" t="s">
        <v>69</v>
      </c>
      <c r="N61" s="103" t="s">
        <v>69</v>
      </c>
      <c r="O61" s="147" t="s">
        <v>69</v>
      </c>
      <c r="P61" s="103" t="s">
        <v>69</v>
      </c>
      <c r="Q61" s="103" t="s">
        <v>69</v>
      </c>
      <c r="R61" s="103" t="s">
        <v>69</v>
      </c>
      <c r="S61" s="103" t="s">
        <v>69</v>
      </c>
      <c r="T61" s="103" t="s">
        <v>69</v>
      </c>
      <c r="U61" s="103" t="s">
        <v>69</v>
      </c>
      <c r="V61" s="103" t="s">
        <v>69</v>
      </c>
      <c r="W61" s="103" t="s">
        <v>69</v>
      </c>
      <c r="X61" s="103" t="s">
        <v>69</v>
      </c>
      <c r="Y61" s="103" t="s">
        <v>69</v>
      </c>
      <c r="Z61" s="103" t="s">
        <v>69</v>
      </c>
      <c r="AA61" s="103" t="s">
        <v>69</v>
      </c>
      <c r="AB61" s="103" t="s">
        <v>69</v>
      </c>
      <c r="AC61" s="103" t="s">
        <v>69</v>
      </c>
      <c r="AD61" s="103" t="s">
        <v>69</v>
      </c>
      <c r="AE61" s="103" t="s">
        <v>69</v>
      </c>
      <c r="AF61" s="103" t="s">
        <v>69</v>
      </c>
      <c r="AG61" s="112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3"/>
    </row>
    <row r="62" spans="1:45" ht="54.75" hidden="1" customHeight="1" x14ac:dyDescent="0.2">
      <c r="A62" s="95" t="s">
        <v>36</v>
      </c>
      <c r="B62" s="70" t="s">
        <v>71</v>
      </c>
      <c r="C62" s="103" t="s">
        <v>69</v>
      </c>
      <c r="D62" s="103" t="s">
        <v>69</v>
      </c>
      <c r="E62" s="147"/>
      <c r="F62" s="103" t="s">
        <v>69</v>
      </c>
      <c r="G62" s="103" t="s">
        <v>69</v>
      </c>
      <c r="H62" s="103" t="s">
        <v>69</v>
      </c>
      <c r="I62" s="103" t="s">
        <v>69</v>
      </c>
      <c r="J62" s="103" t="s">
        <v>69</v>
      </c>
      <c r="K62" s="147" t="s">
        <v>69</v>
      </c>
      <c r="L62" s="103" t="s">
        <v>69</v>
      </c>
      <c r="M62" s="103" t="s">
        <v>69</v>
      </c>
      <c r="N62" s="103" t="s">
        <v>69</v>
      </c>
      <c r="O62" s="147" t="s">
        <v>69</v>
      </c>
      <c r="P62" s="103" t="s">
        <v>69</v>
      </c>
      <c r="Q62" s="103" t="s">
        <v>69</v>
      </c>
      <c r="R62" s="103" t="s">
        <v>69</v>
      </c>
      <c r="S62" s="103" t="s">
        <v>69</v>
      </c>
      <c r="T62" s="103" t="s">
        <v>69</v>
      </c>
      <c r="U62" s="103" t="s">
        <v>69</v>
      </c>
      <c r="V62" s="103" t="s">
        <v>69</v>
      </c>
      <c r="W62" s="103" t="s">
        <v>69</v>
      </c>
      <c r="X62" s="103" t="s">
        <v>69</v>
      </c>
      <c r="Y62" s="103" t="s">
        <v>69</v>
      </c>
      <c r="Z62" s="103" t="s">
        <v>69</v>
      </c>
      <c r="AA62" s="103" t="s">
        <v>69</v>
      </c>
      <c r="AB62" s="103" t="s">
        <v>69</v>
      </c>
      <c r="AC62" s="103" t="s">
        <v>69</v>
      </c>
      <c r="AD62" s="103" t="s">
        <v>69</v>
      </c>
      <c r="AE62" s="103" t="s">
        <v>69</v>
      </c>
      <c r="AF62" s="103" t="s">
        <v>69</v>
      </c>
      <c r="AG62" s="113"/>
    </row>
    <row r="63" spans="1:45" s="36" customFormat="1" ht="16.5" customHeight="1" x14ac:dyDescent="0.2">
      <c r="A63" s="114" t="s">
        <v>38</v>
      </c>
      <c r="B63" s="115" t="s">
        <v>42</v>
      </c>
      <c r="C63" s="116" t="s">
        <v>69</v>
      </c>
      <c r="D63" s="116" t="s">
        <v>69</v>
      </c>
      <c r="E63" s="150">
        <v>0</v>
      </c>
      <c r="F63" s="116" t="s">
        <v>69</v>
      </c>
      <c r="G63" s="116" t="s">
        <v>69</v>
      </c>
      <c r="H63" s="116" t="s">
        <v>69</v>
      </c>
      <c r="I63" s="116" t="s">
        <v>69</v>
      </c>
      <c r="J63" s="116" t="s">
        <v>69</v>
      </c>
      <c r="K63" s="150" t="s">
        <v>69</v>
      </c>
      <c r="L63" s="116" t="s">
        <v>69</v>
      </c>
      <c r="M63" s="116" t="s">
        <v>69</v>
      </c>
      <c r="N63" s="116" t="s">
        <v>69</v>
      </c>
      <c r="O63" s="150" t="s">
        <v>69</v>
      </c>
      <c r="P63" s="116" t="s">
        <v>69</v>
      </c>
      <c r="Q63" s="116" t="s">
        <v>69</v>
      </c>
      <c r="R63" s="116" t="s">
        <v>69</v>
      </c>
      <c r="S63" s="116" t="s">
        <v>69</v>
      </c>
      <c r="T63" s="116" t="s">
        <v>69</v>
      </c>
      <c r="U63" s="116" t="s">
        <v>69</v>
      </c>
      <c r="V63" s="116" t="s">
        <v>69</v>
      </c>
      <c r="W63" s="116" t="s">
        <v>69</v>
      </c>
      <c r="X63" s="116" t="s">
        <v>69</v>
      </c>
      <c r="Y63" s="116" t="s">
        <v>69</v>
      </c>
      <c r="Z63" s="116" t="s">
        <v>69</v>
      </c>
      <c r="AA63" s="116" t="s">
        <v>69</v>
      </c>
      <c r="AB63" s="116" t="s">
        <v>69</v>
      </c>
      <c r="AC63" s="116" t="s">
        <v>69</v>
      </c>
      <c r="AD63" s="116" t="s">
        <v>69</v>
      </c>
      <c r="AE63" s="116" t="s">
        <v>69</v>
      </c>
      <c r="AF63" s="116" t="s">
        <v>69</v>
      </c>
      <c r="AG63" s="117"/>
    </row>
    <row r="64" spans="1:45" x14ac:dyDescent="0.2">
      <c r="A64" s="95"/>
      <c r="B64" s="39" t="s">
        <v>20</v>
      </c>
      <c r="C64" s="103" t="s">
        <v>69</v>
      </c>
      <c r="D64" s="103" t="s">
        <v>69</v>
      </c>
      <c r="E64" s="147">
        <v>0</v>
      </c>
      <c r="F64" s="103" t="s">
        <v>69</v>
      </c>
      <c r="G64" s="103" t="s">
        <v>69</v>
      </c>
      <c r="H64" s="103" t="s">
        <v>69</v>
      </c>
      <c r="I64" s="103" t="s">
        <v>69</v>
      </c>
      <c r="J64" s="103" t="s">
        <v>69</v>
      </c>
      <c r="K64" s="147" t="s">
        <v>69</v>
      </c>
      <c r="L64" s="103" t="s">
        <v>69</v>
      </c>
      <c r="M64" s="103" t="s">
        <v>69</v>
      </c>
      <c r="N64" s="103" t="s">
        <v>69</v>
      </c>
      <c r="O64" s="147" t="s">
        <v>69</v>
      </c>
      <c r="P64" s="103" t="s">
        <v>69</v>
      </c>
      <c r="Q64" s="103" t="s">
        <v>69</v>
      </c>
      <c r="R64" s="103" t="s">
        <v>69</v>
      </c>
      <c r="S64" s="103" t="s">
        <v>69</v>
      </c>
      <c r="T64" s="103" t="s">
        <v>69</v>
      </c>
      <c r="U64" s="103" t="s">
        <v>69</v>
      </c>
      <c r="V64" s="103" t="s">
        <v>69</v>
      </c>
      <c r="W64" s="103" t="s">
        <v>69</v>
      </c>
      <c r="X64" s="103" t="s">
        <v>69</v>
      </c>
      <c r="Y64" s="103" t="s">
        <v>69</v>
      </c>
      <c r="Z64" s="103" t="s">
        <v>69</v>
      </c>
      <c r="AA64" s="103" t="s">
        <v>69</v>
      </c>
      <c r="AB64" s="103" t="s">
        <v>69</v>
      </c>
      <c r="AC64" s="103" t="s">
        <v>69</v>
      </c>
      <c r="AD64" s="103" t="s">
        <v>69</v>
      </c>
      <c r="AE64" s="103" t="s">
        <v>69</v>
      </c>
      <c r="AF64" s="103" t="s">
        <v>69</v>
      </c>
      <c r="AG64" s="113"/>
    </row>
    <row r="65" spans="1:33" x14ac:dyDescent="0.2">
      <c r="A65" s="59"/>
      <c r="B65" s="39" t="s">
        <v>41</v>
      </c>
      <c r="C65" s="103" t="s">
        <v>69</v>
      </c>
      <c r="D65" s="103" t="s">
        <v>69</v>
      </c>
      <c r="E65" s="147">
        <v>0</v>
      </c>
      <c r="F65" s="103" t="s">
        <v>69</v>
      </c>
      <c r="G65" s="103" t="s">
        <v>69</v>
      </c>
      <c r="H65" s="103" t="s">
        <v>69</v>
      </c>
      <c r="I65" s="103" t="s">
        <v>69</v>
      </c>
      <c r="J65" s="103" t="s">
        <v>69</v>
      </c>
      <c r="K65" s="147" t="s">
        <v>69</v>
      </c>
      <c r="L65" s="103" t="s">
        <v>69</v>
      </c>
      <c r="M65" s="103" t="s">
        <v>69</v>
      </c>
      <c r="N65" s="103" t="s">
        <v>69</v>
      </c>
      <c r="O65" s="147" t="s">
        <v>69</v>
      </c>
      <c r="P65" s="103" t="s">
        <v>69</v>
      </c>
      <c r="Q65" s="103" t="s">
        <v>69</v>
      </c>
      <c r="R65" s="103" t="s">
        <v>69</v>
      </c>
      <c r="S65" s="103" t="s">
        <v>69</v>
      </c>
      <c r="T65" s="103" t="s">
        <v>69</v>
      </c>
      <c r="U65" s="103" t="s">
        <v>69</v>
      </c>
      <c r="V65" s="103" t="s">
        <v>69</v>
      </c>
      <c r="W65" s="103" t="s">
        <v>69</v>
      </c>
      <c r="X65" s="103" t="s">
        <v>69</v>
      </c>
      <c r="Y65" s="103" t="s">
        <v>69</v>
      </c>
      <c r="Z65" s="103" t="s">
        <v>69</v>
      </c>
      <c r="AA65" s="103" t="s">
        <v>69</v>
      </c>
      <c r="AB65" s="103" t="s">
        <v>69</v>
      </c>
      <c r="AC65" s="103" t="s">
        <v>69</v>
      </c>
      <c r="AD65" s="103" t="s">
        <v>69</v>
      </c>
      <c r="AE65" s="103" t="s">
        <v>69</v>
      </c>
      <c r="AF65" s="103" t="s">
        <v>69</v>
      </c>
      <c r="AG65" s="113"/>
    </row>
    <row r="66" spans="1:33" s="36" customFormat="1" ht="23.25" customHeight="1" x14ac:dyDescent="0.2">
      <c r="A66" s="118"/>
      <c r="B66" s="65" t="s">
        <v>39</v>
      </c>
      <c r="C66" s="119">
        <f>K66+M66+O66+Q66+S66+U66+W66+Y66+AA66+AC66+AE66</f>
        <v>10553.2</v>
      </c>
      <c r="D66" s="119">
        <f t="shared" ref="D66:AF66" si="12">D67+D68</f>
        <v>0</v>
      </c>
      <c r="E66" s="151">
        <f>E26+E50</f>
        <v>3755.375</v>
      </c>
      <c r="F66" s="119">
        <f t="shared" si="12"/>
        <v>0</v>
      </c>
      <c r="G66" s="119">
        <f t="shared" si="12"/>
        <v>0</v>
      </c>
      <c r="H66" s="119">
        <f t="shared" si="12"/>
        <v>0</v>
      </c>
      <c r="I66" s="119">
        <f t="shared" si="12"/>
        <v>0</v>
      </c>
      <c r="J66" s="119">
        <f t="shared" si="12"/>
        <v>0</v>
      </c>
      <c r="K66" s="151">
        <f>K26+K50</f>
        <v>164.61</v>
      </c>
      <c r="L66" s="119">
        <f t="shared" si="12"/>
        <v>0</v>
      </c>
      <c r="M66" s="119">
        <f t="shared" si="12"/>
        <v>738.62</v>
      </c>
      <c r="N66" s="119">
        <f t="shared" si="12"/>
        <v>0</v>
      </c>
      <c r="O66" s="151">
        <f>O26+O50</f>
        <v>1144.6100000000001</v>
      </c>
      <c r="P66" s="119">
        <f t="shared" si="12"/>
        <v>0</v>
      </c>
      <c r="Q66" s="119">
        <f>Q26+Q50</f>
        <v>914.62</v>
      </c>
      <c r="R66" s="119">
        <f t="shared" si="12"/>
        <v>0</v>
      </c>
      <c r="S66" s="119">
        <f>S26+S50</f>
        <v>914.61</v>
      </c>
      <c r="T66" s="119">
        <f t="shared" si="12"/>
        <v>0</v>
      </c>
      <c r="U66" s="119">
        <f>U26+U50</f>
        <v>1144.6199999999999</v>
      </c>
      <c r="V66" s="119">
        <f t="shared" si="12"/>
        <v>0</v>
      </c>
      <c r="W66" s="119">
        <f>W26+W50</f>
        <v>914.62</v>
      </c>
      <c r="X66" s="119">
        <f t="shared" si="12"/>
        <v>0</v>
      </c>
      <c r="Y66" s="119">
        <f>Y26+Y50</f>
        <v>964.61</v>
      </c>
      <c r="Z66" s="119">
        <f t="shared" si="12"/>
        <v>0</v>
      </c>
      <c r="AA66" s="119">
        <f>AA26+AA50</f>
        <v>1194.6199999999999</v>
      </c>
      <c r="AB66" s="119">
        <f t="shared" si="12"/>
        <v>0</v>
      </c>
      <c r="AC66" s="119">
        <f>AC20+AC50</f>
        <v>964.62</v>
      </c>
      <c r="AD66" s="119">
        <f t="shared" si="12"/>
        <v>0</v>
      </c>
      <c r="AE66" s="119">
        <f>AE26+AE50</f>
        <v>1493.04</v>
      </c>
      <c r="AF66" s="119">
        <f t="shared" si="12"/>
        <v>0</v>
      </c>
      <c r="AG66" s="117"/>
    </row>
    <row r="67" spans="1:33" x14ac:dyDescent="0.2">
      <c r="A67" s="120"/>
      <c r="B67" s="55" t="s">
        <v>20</v>
      </c>
      <c r="C67" s="56">
        <f>K67+M67+O67+Q67+S67+U67+W67+Y67+AA67+AC67+AE67</f>
        <v>7811.9249999999993</v>
      </c>
      <c r="D67" s="121">
        <f t="shared" ref="D67:AF67" si="13">D51+D45+D34+D27+D15</f>
        <v>0</v>
      </c>
      <c r="E67" s="152">
        <f>E27+E51</f>
        <v>1266.2750000000001</v>
      </c>
      <c r="F67" s="121">
        <f t="shared" si="13"/>
        <v>0</v>
      </c>
      <c r="G67" s="121">
        <f t="shared" si="13"/>
        <v>0</v>
      </c>
      <c r="H67" s="121">
        <f t="shared" si="13"/>
        <v>0</v>
      </c>
      <c r="I67" s="121">
        <f t="shared" si="13"/>
        <v>0</v>
      </c>
      <c r="J67" s="121">
        <f t="shared" si="13"/>
        <v>0</v>
      </c>
      <c r="K67" s="152">
        <f>K27</f>
        <v>0</v>
      </c>
      <c r="L67" s="121">
        <f t="shared" si="13"/>
        <v>0</v>
      </c>
      <c r="M67" s="121">
        <f t="shared" si="13"/>
        <v>738.62</v>
      </c>
      <c r="N67" s="121">
        <f t="shared" si="13"/>
        <v>0</v>
      </c>
      <c r="O67" s="152">
        <f>O27+O51</f>
        <v>662.43499999999995</v>
      </c>
      <c r="P67" s="121">
        <f t="shared" si="13"/>
        <v>0</v>
      </c>
      <c r="Q67" s="121">
        <f>Q27+Q51</f>
        <v>860.87</v>
      </c>
      <c r="R67" s="121">
        <f t="shared" si="13"/>
        <v>0</v>
      </c>
      <c r="S67" s="121">
        <f t="shared" si="13"/>
        <v>750</v>
      </c>
      <c r="T67" s="121">
        <f t="shared" si="13"/>
        <v>0</v>
      </c>
      <c r="U67" s="121">
        <f t="shared" si="13"/>
        <v>750</v>
      </c>
      <c r="V67" s="121">
        <f t="shared" si="13"/>
        <v>0</v>
      </c>
      <c r="W67" s="121">
        <f t="shared" si="13"/>
        <v>750</v>
      </c>
      <c r="X67" s="121">
        <f t="shared" si="13"/>
        <v>0</v>
      </c>
      <c r="Y67" s="121">
        <f t="shared" si="13"/>
        <v>800</v>
      </c>
      <c r="Z67" s="121">
        <f t="shared" si="13"/>
        <v>0</v>
      </c>
      <c r="AA67" s="121">
        <f t="shared" si="13"/>
        <v>800</v>
      </c>
      <c r="AB67" s="121">
        <f t="shared" si="13"/>
        <v>0</v>
      </c>
      <c r="AC67" s="121">
        <f t="shared" si="13"/>
        <v>800</v>
      </c>
      <c r="AD67" s="121">
        <f t="shared" si="13"/>
        <v>0</v>
      </c>
      <c r="AE67" s="121">
        <f>AE27</f>
        <v>900</v>
      </c>
      <c r="AF67" s="121">
        <f t="shared" si="13"/>
        <v>0</v>
      </c>
      <c r="AG67" s="122"/>
    </row>
    <row r="68" spans="1:33" s="35" customFormat="1" ht="18" customHeight="1" x14ac:dyDescent="0.2">
      <c r="A68" s="82"/>
      <c r="B68" s="83" t="s">
        <v>41</v>
      </c>
      <c r="C68" s="76">
        <f>K68+O68+Q68+S68+U68+W68+Y68+AA68+AC68+AE68</f>
        <v>2489.1</v>
      </c>
      <c r="D68" s="76">
        <f t="shared" ref="D68:AF68" si="14">D28</f>
        <v>0</v>
      </c>
      <c r="E68" s="139">
        <f>E28+E52</f>
        <v>2489.1</v>
      </c>
      <c r="F68" s="76">
        <f t="shared" si="14"/>
        <v>0</v>
      </c>
      <c r="G68" s="76">
        <f t="shared" si="14"/>
        <v>0</v>
      </c>
      <c r="H68" s="76">
        <f t="shared" si="14"/>
        <v>0</v>
      </c>
      <c r="I68" s="76">
        <f t="shared" si="14"/>
        <v>0</v>
      </c>
      <c r="J68" s="76">
        <f t="shared" si="14"/>
        <v>0</v>
      </c>
      <c r="K68" s="139">
        <f>K52</f>
        <v>164.61</v>
      </c>
      <c r="L68" s="76">
        <f t="shared" si="14"/>
        <v>0</v>
      </c>
      <c r="M68" s="76">
        <f t="shared" si="14"/>
        <v>0</v>
      </c>
      <c r="N68" s="76">
        <f t="shared" si="14"/>
        <v>0</v>
      </c>
      <c r="O68" s="139">
        <f t="shared" si="14"/>
        <v>230</v>
      </c>
      <c r="P68" s="76">
        <f t="shared" si="14"/>
        <v>0</v>
      </c>
      <c r="Q68" s="76">
        <f>Q52</f>
        <v>53.75</v>
      </c>
      <c r="R68" s="76">
        <f t="shared" si="14"/>
        <v>0</v>
      </c>
      <c r="S68" s="76">
        <f>S52</f>
        <v>164.61</v>
      </c>
      <c r="T68" s="76">
        <f t="shared" si="14"/>
        <v>0</v>
      </c>
      <c r="U68" s="76">
        <f>U28+U52</f>
        <v>394.62</v>
      </c>
      <c r="V68" s="76">
        <f t="shared" si="14"/>
        <v>0</v>
      </c>
      <c r="W68" s="76">
        <f>W52</f>
        <v>164.62</v>
      </c>
      <c r="X68" s="76">
        <f t="shared" si="14"/>
        <v>0</v>
      </c>
      <c r="Y68" s="76">
        <f>Y52</f>
        <v>164.61</v>
      </c>
      <c r="Z68" s="76">
        <f t="shared" si="14"/>
        <v>0</v>
      </c>
      <c r="AA68" s="76">
        <f>AA28+AA52</f>
        <v>394.62</v>
      </c>
      <c r="AB68" s="76">
        <f t="shared" si="14"/>
        <v>0</v>
      </c>
      <c r="AC68" s="76">
        <f>AC52</f>
        <v>164.62</v>
      </c>
      <c r="AD68" s="76">
        <f t="shared" si="14"/>
        <v>0</v>
      </c>
      <c r="AE68" s="76">
        <f>AE28+AE52</f>
        <v>593.04</v>
      </c>
      <c r="AF68" s="76">
        <f t="shared" si="14"/>
        <v>0</v>
      </c>
      <c r="AG68" s="43"/>
    </row>
    <row r="69" spans="1:33" x14ac:dyDescent="0.2">
      <c r="A69" s="120"/>
      <c r="B69" s="123"/>
      <c r="C69" s="123"/>
      <c r="D69" s="120"/>
      <c r="F69" s="120"/>
      <c r="G69" s="120"/>
      <c r="H69" s="120"/>
      <c r="I69" s="120"/>
      <c r="J69" s="120"/>
      <c r="L69" s="120"/>
      <c r="M69" s="120"/>
      <c r="N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3"/>
    </row>
    <row r="70" spans="1:33" ht="58.5" customHeight="1" x14ac:dyDescent="0.2">
      <c r="B70" s="177"/>
      <c r="C70" s="177"/>
      <c r="D70" s="177"/>
      <c r="E70" s="177"/>
      <c r="F70" s="177"/>
      <c r="G70" s="177"/>
      <c r="H70" s="176"/>
      <c r="I70" s="176"/>
      <c r="V70" s="174" t="s">
        <v>77</v>
      </c>
      <c r="W70" s="175"/>
      <c r="Z70" s="174" t="s">
        <v>78</v>
      </c>
      <c r="AA70" s="167"/>
    </row>
    <row r="71" spans="1:33" ht="23.25" x14ac:dyDescent="0.2">
      <c r="B71" s="166"/>
      <c r="C71" s="201"/>
      <c r="D71" s="201"/>
      <c r="E71" s="201"/>
      <c r="F71" s="3"/>
      <c r="G71" s="3"/>
      <c r="H71" s="176"/>
      <c r="I71" s="167"/>
      <c r="V71" s="174" t="s">
        <v>79</v>
      </c>
      <c r="W71" s="175"/>
      <c r="Z71" s="4" t="s">
        <v>80</v>
      </c>
    </row>
    <row r="72" spans="1:33" ht="20.25" x14ac:dyDescent="0.2">
      <c r="B72" s="178"/>
      <c r="C72" s="178"/>
      <c r="D72" s="178"/>
      <c r="E72" s="178"/>
      <c r="F72" s="178"/>
      <c r="G72" s="178"/>
    </row>
    <row r="73" spans="1:33" ht="23.25" x14ac:dyDescent="0.2">
      <c r="B73" s="166"/>
      <c r="C73" s="167"/>
      <c r="D73" s="167"/>
      <c r="E73" s="167"/>
      <c r="H73" s="176"/>
      <c r="I73" s="167"/>
      <c r="V73" s="174" t="s">
        <v>81</v>
      </c>
      <c r="W73" s="175"/>
      <c r="Z73" s="174" t="s">
        <v>82</v>
      </c>
      <c r="AA73" s="175"/>
    </row>
  </sheetData>
  <mergeCells count="44">
    <mergeCell ref="W10:AG10"/>
    <mergeCell ref="V70:W70"/>
    <mergeCell ref="Z70:AA70"/>
    <mergeCell ref="V71:W71"/>
    <mergeCell ref="B71:E71"/>
    <mergeCell ref="AG5:AG6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B5:B6"/>
    <mergeCell ref="C5:C6"/>
    <mergeCell ref="D5:D6"/>
    <mergeCell ref="F5:F6"/>
    <mergeCell ref="G5:H5"/>
    <mergeCell ref="A9:U9"/>
    <mergeCell ref="A17:U17"/>
    <mergeCell ref="A29:U29"/>
    <mergeCell ref="A36:U36"/>
    <mergeCell ref="A47:U47"/>
    <mergeCell ref="B10:V10"/>
    <mergeCell ref="H1:I1"/>
    <mergeCell ref="P1:Q1"/>
    <mergeCell ref="P2:T2"/>
    <mergeCell ref="P3:T3"/>
    <mergeCell ref="I5:J5"/>
    <mergeCell ref="B73:E73"/>
    <mergeCell ref="W17:AR17"/>
    <mergeCell ref="W36:AR36"/>
    <mergeCell ref="W47:AS47"/>
    <mergeCell ref="V73:W73"/>
    <mergeCell ref="Z73:AA73"/>
    <mergeCell ref="H71:I71"/>
    <mergeCell ref="H73:I73"/>
    <mergeCell ref="B70:G70"/>
    <mergeCell ref="H70:I70"/>
    <mergeCell ref="B72:G72"/>
  </mergeCells>
  <printOptions horizontalCentered="1"/>
  <pageMargins left="0" right="0" top="0.39370078740157483" bottom="0.39370078740157483" header="0" footer="0"/>
  <pageSetup paperSize="9" scale="44" fitToWidth="2" fitToHeight="3" orientation="landscape" r:id="rId1"/>
  <headerFooter alignWithMargins="0"/>
  <rowBreaks count="1" manualBreakCount="1">
    <brk id="35" min="1" max="32" man="1"/>
  </rowBreaks>
  <colBreaks count="1" manualBreakCount="1">
    <brk id="18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январь</vt:lpstr>
      <vt:lpstr>январь!Заголовки_для_печати</vt:lpstr>
      <vt:lpstr>январь!Область_печати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Мороз Ольга Евгеньевна</cp:lastModifiedBy>
  <cp:lastPrinted>2015-02-12T04:58:03Z</cp:lastPrinted>
  <dcterms:created xsi:type="dcterms:W3CDTF">1996-10-08T23:32:33Z</dcterms:created>
  <dcterms:modified xsi:type="dcterms:W3CDTF">2015-02-12T04:59:01Z</dcterms:modified>
</cp:coreProperties>
</file>